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ot\Dropbox\misc\ssbmrep\hitboxID\"/>
    </mc:Choice>
  </mc:AlternateContent>
  <bookViews>
    <workbookView xWindow="0" yWindow="720" windowWidth="12990" windowHeight="7275"/>
  </bookViews>
  <sheets>
    <sheet name="#General" sheetId="1" r:id="rId1"/>
    <sheet name="Fox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9" i="2" l="1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D30" i="2"/>
  <c r="D31" i="2"/>
  <c r="D32" i="2"/>
  <c r="D33" i="2"/>
  <c r="D34" i="2"/>
  <c r="D35" i="2"/>
  <c r="D36" i="2"/>
  <c r="D29" i="2"/>
  <c r="B4" i="1" l="1"/>
  <c r="G10" i="1" s="1"/>
  <c r="H10" i="1" s="1"/>
  <c r="F23" i="1" l="1"/>
  <c r="F19" i="1"/>
  <c r="F15" i="1"/>
  <c r="F11" i="1"/>
  <c r="F7" i="1"/>
  <c r="G25" i="1"/>
  <c r="H25" i="1" s="1"/>
  <c r="G21" i="1"/>
  <c r="H21" i="1" s="1"/>
  <c r="G17" i="1"/>
  <c r="H17" i="1" s="1"/>
  <c r="G13" i="1"/>
  <c r="H13" i="1" s="1"/>
  <c r="G9" i="1"/>
  <c r="H9" i="1" s="1"/>
  <c r="F26" i="1"/>
  <c r="F22" i="1"/>
  <c r="F18" i="1"/>
  <c r="F14" i="1"/>
  <c r="F10" i="1"/>
  <c r="F6" i="1"/>
  <c r="G24" i="1"/>
  <c r="H24" i="1" s="1"/>
  <c r="G20" i="1"/>
  <c r="H20" i="1" s="1"/>
  <c r="G16" i="1"/>
  <c r="H16" i="1" s="1"/>
  <c r="G12" i="1"/>
  <c r="H12" i="1" s="1"/>
  <c r="G8" i="1"/>
  <c r="H8" i="1" s="1"/>
  <c r="F25" i="1"/>
  <c r="F21" i="1"/>
  <c r="F17" i="1"/>
  <c r="F13" i="1"/>
  <c r="F9" i="1"/>
  <c r="G6" i="1"/>
  <c r="H6" i="1" s="1"/>
  <c r="G23" i="1"/>
  <c r="H23" i="1" s="1"/>
  <c r="G19" i="1"/>
  <c r="H19" i="1" s="1"/>
  <c r="G15" i="1"/>
  <c r="H15" i="1" s="1"/>
  <c r="G11" i="1"/>
  <c r="H11" i="1" s="1"/>
  <c r="G7" i="1"/>
  <c r="H7" i="1" s="1"/>
  <c r="F24" i="1"/>
  <c r="F20" i="1"/>
  <c r="F16" i="1"/>
  <c r="F12" i="1"/>
  <c r="F8" i="1"/>
  <c r="G26" i="1"/>
  <c r="H26" i="1" s="1"/>
  <c r="G22" i="1"/>
  <c r="H22" i="1" s="1"/>
  <c r="G18" i="1"/>
  <c r="H18" i="1" s="1"/>
  <c r="G14" i="1"/>
  <c r="H14" i="1" s="1"/>
</calcChain>
</file>

<file path=xl/sharedStrings.xml><?xml version="1.0" encoding="utf-8"?>
<sst xmlns="http://schemas.openxmlformats.org/spreadsheetml/2006/main" count="95" uniqueCount="71">
  <si>
    <t>hex</t>
  </si>
  <si>
    <t>C: Command</t>
  </si>
  <si>
    <t>I: Hitbox ID</t>
  </si>
  <si>
    <t>R: Unknown-1</t>
  </si>
  <si>
    <t>N: Bone Attachment</t>
  </si>
  <si>
    <t>O: Unknown-2</t>
  </si>
  <si>
    <t>D: Damage</t>
  </si>
  <si>
    <t>S: Size</t>
  </si>
  <si>
    <t>Y: Y-Offset</t>
  </si>
  <si>
    <t>X: X-Offset</t>
  </si>
  <si>
    <t>A: Angle</t>
  </si>
  <si>
    <t>G: Knockback Growth</t>
  </si>
  <si>
    <t>W: Weight Dependent Set Knockback</t>
  </si>
  <si>
    <t>Q: Unknown-3</t>
  </si>
  <si>
    <t>P: Hitbox Interaction</t>
  </si>
  <si>
    <t>B: Base Knockback</t>
  </si>
  <si>
    <t>E: Element</t>
  </si>
  <si>
    <t>V: Unknown-4</t>
  </si>
  <si>
    <t>L: Shield Damage</t>
  </si>
  <si>
    <t>F: Sound FX</t>
  </si>
  <si>
    <t>T: Hurtbox Interaction</t>
  </si>
  <si>
    <t>fc</t>
    <phoneticPr fontId="1"/>
  </si>
  <si>
    <t>7c</t>
    <phoneticPr fontId="1"/>
  </si>
  <si>
    <t>3f8</t>
    <phoneticPr fontId="1"/>
  </si>
  <si>
    <t>1ff</t>
    <phoneticPr fontId="1"/>
  </si>
  <si>
    <t>ffff</t>
    <phoneticPr fontId="1"/>
  </si>
  <si>
    <t>ff8</t>
    <phoneticPr fontId="1"/>
  </si>
  <si>
    <t>7fc</t>
    <phoneticPr fontId="1"/>
  </si>
  <si>
    <t>3fe</t>
    <phoneticPr fontId="1"/>
  </si>
  <si>
    <t>1c</t>
    <phoneticPr fontId="1"/>
  </si>
  <si>
    <t>1fc</t>
    <phoneticPr fontId="1"/>
  </si>
  <si>
    <t>3fc</t>
    <phoneticPr fontId="1"/>
  </si>
  <si>
    <t>element</t>
    <phoneticPr fontId="1"/>
  </si>
  <si>
    <t>mask</t>
    <phoneticPr fontId="1"/>
  </si>
  <si>
    <t>length</t>
    <phoneticPr fontId="1"/>
  </si>
  <si>
    <t>pos</t>
    <phoneticPr fontId="1"/>
  </si>
  <si>
    <t>value(hex)</t>
    <phoneticPr fontId="1"/>
  </si>
  <si>
    <t>value(dec)</t>
    <phoneticPr fontId="1"/>
  </si>
  <si>
    <t>Z: Z-Offset</t>
    <phoneticPr fontId="1"/>
  </si>
  <si>
    <t>Attack11</t>
    <phoneticPr fontId="1"/>
  </si>
  <si>
    <t>Attack12</t>
    <phoneticPr fontId="1"/>
  </si>
  <si>
    <t>HitboxNum</t>
    <phoneticPr fontId="1"/>
  </si>
  <si>
    <t>Timing</t>
    <phoneticPr fontId="1"/>
  </si>
  <si>
    <t>AttackDash</t>
  </si>
  <si>
    <t>AttackS3S</t>
  </si>
  <si>
    <t>AttackHi3</t>
  </si>
  <si>
    <t>AttackLw3</t>
  </si>
  <si>
    <t>AttackS4</t>
  </si>
  <si>
    <t>AttackHi4</t>
  </si>
  <si>
    <t>AttackLw4</t>
  </si>
  <si>
    <t>AttackAirN</t>
  </si>
  <si>
    <t>AttackAirF</t>
  </si>
  <si>
    <t>AttackAirB</t>
  </si>
  <si>
    <t>AttackAirHi</t>
  </si>
  <si>
    <t xml:space="preserve">2C 00 90 05 04 4C 00 00 00 00 FC E0 2E 1E 03 D3 00 00 01 07 </t>
  </si>
  <si>
    <t>AttackAirLw</t>
  </si>
  <si>
    <t>modifiedVal(dec)</t>
    <phoneticPr fontId="1"/>
  </si>
  <si>
    <t>Y: Y-Offset</t>
    <phoneticPr fontId="1"/>
  </si>
  <si>
    <t>Z: Z-Offset</t>
    <phoneticPr fontId="1"/>
  </si>
  <si>
    <t>SMN</t>
    <phoneticPr fontId="1"/>
  </si>
  <si>
    <t>Tumble%</t>
    <phoneticPr fontId="1"/>
  </si>
  <si>
    <t>DamageRate</t>
    <phoneticPr fontId="1"/>
  </si>
  <si>
    <t>Force</t>
    <phoneticPr fontId="1"/>
  </si>
  <si>
    <t>Fox</t>
    <phoneticPr fontId="1"/>
  </si>
  <si>
    <t>Falco</t>
    <phoneticPr fontId="1"/>
  </si>
  <si>
    <t>Marth</t>
    <phoneticPr fontId="1"/>
  </si>
  <si>
    <t>CF</t>
    <phoneticPr fontId="1"/>
  </si>
  <si>
    <t>Jigglypuff</t>
    <phoneticPr fontId="1"/>
  </si>
  <si>
    <t>Ics</t>
    <phoneticPr fontId="1"/>
  </si>
  <si>
    <t>Sheik/Peach</t>
    <phoneticPr fontId="1"/>
  </si>
  <si>
    <t>Samus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</si>
</sst>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28"/>
    </font>
    <font>
      <sz val="6"/>
      <name val="Arial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zoomScale="78" zoomScaleNormal="78" workbookViewId="0">
      <selection activeCell="B3" sqref="B3"/>
    </sheetView>
  </sheetViews>
  <sheetFormatPr defaultRowHeight="14.25" x14ac:dyDescent="0.2"/>
  <cols>
    <col min="2" max="2" width="33.25" customWidth="1"/>
    <col min="7" max="7" width="9.5" bestFit="1" customWidth="1"/>
    <col min="8" max="8" width="15.375" bestFit="1" customWidth="1"/>
  </cols>
  <sheetData>
    <row r="2" spans="2:8" x14ac:dyDescent="0.2">
      <c r="B2" s="3" t="s">
        <v>0</v>
      </c>
    </row>
    <row r="3" spans="2:8" x14ac:dyDescent="0.2">
      <c r="B3" t="s">
        <v>54</v>
      </c>
    </row>
    <row r="4" spans="2:8" x14ac:dyDescent="0.2">
      <c r="B4" t="str">
        <f>SUBSTITUTE(B3," ","")</f>
        <v>2C009005044C00000000FCE02E1E03D300000107</v>
      </c>
    </row>
    <row r="5" spans="2:8" x14ac:dyDescent="0.2">
      <c r="B5" s="5" t="s">
        <v>32</v>
      </c>
      <c r="C5" s="3" t="s">
        <v>35</v>
      </c>
      <c r="D5" s="3" t="s">
        <v>34</v>
      </c>
      <c r="E5" s="3" t="s">
        <v>33</v>
      </c>
      <c r="F5" s="4" t="s">
        <v>36</v>
      </c>
      <c r="G5" s="4" t="s">
        <v>37</v>
      </c>
      <c r="H5" s="2" t="s">
        <v>56</v>
      </c>
    </row>
    <row r="6" spans="2:8" x14ac:dyDescent="0.2">
      <c r="B6" t="s">
        <v>1</v>
      </c>
      <c r="C6">
        <v>1</v>
      </c>
      <c r="D6">
        <v>2</v>
      </c>
      <c r="E6" s="1" t="s">
        <v>21</v>
      </c>
      <c r="F6" t="str">
        <f>DEC2HEX(_xlfn.BITAND(HEX2DEC(MID(B$4,C6,D6)),HEX2DEC(E6)))</f>
        <v>2C</v>
      </c>
      <c r="G6">
        <f t="shared" ref="G6:G26" si="0">_xlfn.BITAND(HEX2DEC(MID(B$4,C6,D6)),HEX2DEC(E6))</f>
        <v>44</v>
      </c>
      <c r="H6">
        <f>G6</f>
        <v>44</v>
      </c>
    </row>
    <row r="7" spans="2:8" x14ac:dyDescent="0.2">
      <c r="B7" t="s">
        <v>2</v>
      </c>
      <c r="C7">
        <v>2</v>
      </c>
      <c r="D7">
        <v>2</v>
      </c>
      <c r="E7" s="1">
        <v>38</v>
      </c>
      <c r="F7" t="str">
        <f t="shared" ref="F7:F26" si="1">DEC2HEX(_xlfn.BITAND(HEX2DEC(MID(B$4,C7,D7)),HEX2DEC(E7)))</f>
        <v>0</v>
      </c>
      <c r="G7">
        <f t="shared" si="0"/>
        <v>0</v>
      </c>
      <c r="H7">
        <f t="shared" ref="H7:H15" si="2">G7</f>
        <v>0</v>
      </c>
    </row>
    <row r="8" spans="2:8" x14ac:dyDescent="0.2">
      <c r="B8" t="s">
        <v>3</v>
      </c>
      <c r="C8">
        <v>3</v>
      </c>
      <c r="D8">
        <v>2</v>
      </c>
      <c r="E8" s="1" t="s">
        <v>22</v>
      </c>
      <c r="F8" t="str">
        <f t="shared" si="1"/>
        <v>0</v>
      </c>
      <c r="G8">
        <f t="shared" si="0"/>
        <v>0</v>
      </c>
      <c r="H8">
        <f t="shared" si="2"/>
        <v>0</v>
      </c>
    </row>
    <row r="9" spans="2:8" x14ac:dyDescent="0.2">
      <c r="B9" t="s">
        <v>4</v>
      </c>
      <c r="C9">
        <v>4</v>
      </c>
      <c r="D9">
        <v>3</v>
      </c>
      <c r="E9" s="1" t="s">
        <v>23</v>
      </c>
      <c r="F9" t="str">
        <f t="shared" si="1"/>
        <v>90</v>
      </c>
      <c r="G9">
        <f t="shared" si="0"/>
        <v>144</v>
      </c>
      <c r="H9">
        <f t="shared" si="2"/>
        <v>144</v>
      </c>
    </row>
    <row r="10" spans="2:8" x14ac:dyDescent="0.2">
      <c r="B10" t="s">
        <v>5</v>
      </c>
      <c r="C10">
        <v>6</v>
      </c>
      <c r="D10">
        <v>1</v>
      </c>
      <c r="E10" s="1">
        <v>6</v>
      </c>
      <c r="F10" t="str">
        <f t="shared" si="1"/>
        <v>0</v>
      </c>
      <c r="G10">
        <f t="shared" si="0"/>
        <v>0</v>
      </c>
      <c r="H10">
        <f t="shared" si="2"/>
        <v>0</v>
      </c>
    </row>
    <row r="11" spans="2:8" x14ac:dyDescent="0.2">
      <c r="B11" t="s">
        <v>6</v>
      </c>
      <c r="C11">
        <v>6</v>
      </c>
      <c r="D11">
        <v>3</v>
      </c>
      <c r="E11" s="1" t="s">
        <v>24</v>
      </c>
      <c r="F11" t="str">
        <f t="shared" si="1"/>
        <v>5</v>
      </c>
      <c r="G11">
        <f t="shared" si="0"/>
        <v>5</v>
      </c>
      <c r="H11">
        <f t="shared" si="2"/>
        <v>5</v>
      </c>
    </row>
    <row r="12" spans="2:8" x14ac:dyDescent="0.2">
      <c r="B12" t="s">
        <v>7</v>
      </c>
      <c r="C12">
        <v>9</v>
      </c>
      <c r="D12">
        <v>4</v>
      </c>
      <c r="E12" s="1" t="s">
        <v>25</v>
      </c>
      <c r="F12" t="str">
        <f t="shared" si="1"/>
        <v>44C</v>
      </c>
      <c r="G12">
        <f t="shared" si="0"/>
        <v>1100</v>
      </c>
      <c r="H12">
        <f t="shared" si="2"/>
        <v>1100</v>
      </c>
    </row>
    <row r="13" spans="2:8" x14ac:dyDescent="0.2">
      <c r="B13" t="s">
        <v>38</v>
      </c>
      <c r="C13">
        <v>13</v>
      </c>
      <c r="D13">
        <v>4</v>
      </c>
      <c r="E13" s="1" t="s">
        <v>25</v>
      </c>
      <c r="F13" t="str">
        <f t="shared" si="1"/>
        <v>0</v>
      </c>
      <c r="G13">
        <f t="shared" si="0"/>
        <v>0</v>
      </c>
      <c r="H13">
        <f>IF((G13&gt;32768),G13-65536,G13)</f>
        <v>0</v>
      </c>
    </row>
    <row r="14" spans="2:8" x14ac:dyDescent="0.2">
      <c r="B14" t="s">
        <v>8</v>
      </c>
      <c r="C14">
        <v>17</v>
      </c>
      <c r="D14">
        <v>4</v>
      </c>
      <c r="E14" s="1" t="s">
        <v>25</v>
      </c>
      <c r="F14" t="str">
        <f t="shared" si="1"/>
        <v>0</v>
      </c>
      <c r="G14">
        <f t="shared" si="0"/>
        <v>0</v>
      </c>
      <c r="H14">
        <f t="shared" ref="H14:H15" si="3">IF((G14&gt;32768),G14-65536,G14)</f>
        <v>0</v>
      </c>
    </row>
    <row r="15" spans="2:8" x14ac:dyDescent="0.2">
      <c r="B15" t="s">
        <v>9</v>
      </c>
      <c r="C15">
        <v>21</v>
      </c>
      <c r="D15">
        <v>4</v>
      </c>
      <c r="E15" s="1" t="s">
        <v>25</v>
      </c>
      <c r="F15" t="str">
        <f t="shared" si="1"/>
        <v>FCE0</v>
      </c>
      <c r="G15">
        <f t="shared" si="0"/>
        <v>64736</v>
      </c>
      <c r="H15">
        <f t="shared" si="3"/>
        <v>-800</v>
      </c>
    </row>
    <row r="16" spans="2:8" x14ac:dyDescent="0.2">
      <c r="B16" t="s">
        <v>10</v>
      </c>
      <c r="C16">
        <v>25</v>
      </c>
      <c r="D16">
        <v>3</v>
      </c>
      <c r="E16" s="1" t="s">
        <v>26</v>
      </c>
      <c r="F16" t="str">
        <f t="shared" si="1"/>
        <v>2E0</v>
      </c>
      <c r="G16">
        <f t="shared" si="0"/>
        <v>736</v>
      </c>
      <c r="H16">
        <f>G16/8</f>
        <v>92</v>
      </c>
    </row>
    <row r="17" spans="2:8" x14ac:dyDescent="0.2">
      <c r="B17" t="s">
        <v>11</v>
      </c>
      <c r="C17">
        <v>27</v>
      </c>
      <c r="D17">
        <v>3</v>
      </c>
      <c r="E17" s="1" t="s">
        <v>27</v>
      </c>
      <c r="F17" t="str">
        <f t="shared" si="1"/>
        <v>1E0</v>
      </c>
      <c r="G17">
        <f t="shared" si="0"/>
        <v>480</v>
      </c>
      <c r="H17">
        <f>G17/4</f>
        <v>120</v>
      </c>
    </row>
    <row r="18" spans="2:8" x14ac:dyDescent="0.2">
      <c r="B18" t="s">
        <v>12</v>
      </c>
      <c r="C18">
        <v>29</v>
      </c>
      <c r="D18">
        <v>3</v>
      </c>
      <c r="E18" s="1" t="s">
        <v>28</v>
      </c>
      <c r="F18" t="str">
        <f t="shared" si="1"/>
        <v>3C</v>
      </c>
      <c r="G18">
        <f t="shared" si="0"/>
        <v>60</v>
      </c>
      <c r="H18">
        <f>G18/2</f>
        <v>30</v>
      </c>
    </row>
    <row r="19" spans="2:8" x14ac:dyDescent="0.2">
      <c r="B19" t="s">
        <v>13</v>
      </c>
      <c r="C19">
        <v>31</v>
      </c>
      <c r="D19">
        <v>2</v>
      </c>
      <c r="E19" s="1" t="s">
        <v>29</v>
      </c>
      <c r="F19" t="str">
        <f t="shared" si="1"/>
        <v>10</v>
      </c>
      <c r="G19">
        <f t="shared" si="0"/>
        <v>16</v>
      </c>
      <c r="H19">
        <f>G19</f>
        <v>16</v>
      </c>
    </row>
    <row r="20" spans="2:8" x14ac:dyDescent="0.2">
      <c r="B20" t="s">
        <v>14</v>
      </c>
      <c r="C20">
        <v>32</v>
      </c>
      <c r="D20">
        <v>1</v>
      </c>
      <c r="E20" s="1">
        <v>3</v>
      </c>
      <c r="F20" t="str">
        <f t="shared" si="1"/>
        <v>3</v>
      </c>
      <c r="G20">
        <f t="shared" si="0"/>
        <v>3</v>
      </c>
      <c r="H20">
        <f>G20</f>
        <v>3</v>
      </c>
    </row>
    <row r="21" spans="2:8" x14ac:dyDescent="0.2">
      <c r="B21" t="s">
        <v>15</v>
      </c>
      <c r="C21">
        <v>33</v>
      </c>
      <c r="D21">
        <v>3</v>
      </c>
      <c r="E21" s="1" t="s">
        <v>26</v>
      </c>
      <c r="F21" t="str">
        <f t="shared" si="1"/>
        <v>0</v>
      </c>
      <c r="G21">
        <f t="shared" si="0"/>
        <v>0</v>
      </c>
      <c r="H21">
        <f>G21/8</f>
        <v>0</v>
      </c>
    </row>
    <row r="22" spans="2:8" x14ac:dyDescent="0.2">
      <c r="B22" t="s">
        <v>16</v>
      </c>
      <c r="C22">
        <v>35</v>
      </c>
      <c r="D22">
        <v>2</v>
      </c>
      <c r="E22" s="1" t="s">
        <v>22</v>
      </c>
      <c r="F22" t="str">
        <f t="shared" si="1"/>
        <v>0</v>
      </c>
      <c r="G22">
        <f t="shared" si="0"/>
        <v>0</v>
      </c>
      <c r="H22">
        <f>G22</f>
        <v>0</v>
      </c>
    </row>
    <row r="23" spans="2:8" x14ac:dyDescent="0.2">
      <c r="B23" t="s">
        <v>17</v>
      </c>
      <c r="C23">
        <v>36</v>
      </c>
      <c r="D23">
        <v>1</v>
      </c>
      <c r="E23" s="1">
        <v>2</v>
      </c>
      <c r="F23" t="str">
        <f t="shared" si="1"/>
        <v>0</v>
      </c>
      <c r="G23">
        <f t="shared" si="0"/>
        <v>0</v>
      </c>
      <c r="H23">
        <f>G23</f>
        <v>0</v>
      </c>
    </row>
    <row r="24" spans="2:8" x14ac:dyDescent="0.2">
      <c r="B24" t="s">
        <v>18</v>
      </c>
      <c r="C24">
        <v>36</v>
      </c>
      <c r="D24">
        <v>3</v>
      </c>
      <c r="E24" s="1" t="s">
        <v>30</v>
      </c>
      <c r="F24" t="str">
        <f t="shared" si="1"/>
        <v>0</v>
      </c>
      <c r="G24">
        <f t="shared" si="0"/>
        <v>0</v>
      </c>
      <c r="H24">
        <f>G24/4</f>
        <v>0</v>
      </c>
    </row>
    <row r="25" spans="2:8" x14ac:dyDescent="0.2">
      <c r="B25" t="s">
        <v>19</v>
      </c>
      <c r="C25">
        <v>39</v>
      </c>
      <c r="D25">
        <v>3</v>
      </c>
      <c r="E25" s="1" t="s">
        <v>31</v>
      </c>
      <c r="F25" t="str">
        <f t="shared" si="1"/>
        <v>4</v>
      </c>
      <c r="G25">
        <f t="shared" si="0"/>
        <v>4</v>
      </c>
      <c r="H25">
        <f>G25/4</f>
        <v>1</v>
      </c>
    </row>
    <row r="26" spans="2:8" x14ac:dyDescent="0.2">
      <c r="B26" t="s">
        <v>20</v>
      </c>
      <c r="C26">
        <v>40</v>
      </c>
      <c r="D26">
        <v>1</v>
      </c>
      <c r="E26" s="1">
        <v>3</v>
      </c>
      <c r="F26" t="str">
        <f t="shared" si="1"/>
        <v>3</v>
      </c>
      <c r="G26">
        <f t="shared" si="0"/>
        <v>3</v>
      </c>
      <c r="H26">
        <f>G26</f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6"/>
  <sheetViews>
    <sheetView zoomScale="60" zoomScaleNormal="60" zoomScaleSheetLayoutView="50" workbookViewId="0">
      <selection activeCell="E36" sqref="E36"/>
    </sheetView>
  </sheetViews>
  <sheetFormatPr defaultRowHeight="14.25" x14ac:dyDescent="0.2"/>
  <cols>
    <col min="3" max="3" width="36.375" bestFit="1" customWidth="1"/>
  </cols>
  <sheetData>
    <row r="1" spans="3:65" x14ac:dyDescent="0.2">
      <c r="D1" t="s">
        <v>39</v>
      </c>
      <c r="F1" t="s">
        <v>40</v>
      </c>
      <c r="H1" t="s">
        <v>43</v>
      </c>
      <c r="L1" t="s">
        <v>44</v>
      </c>
      <c r="O1" t="s">
        <v>45</v>
      </c>
      <c r="S1" t="s">
        <v>46</v>
      </c>
      <c r="V1" t="s">
        <v>47</v>
      </c>
      <c r="AB1" t="s">
        <v>48</v>
      </c>
      <c r="AF1" t="s">
        <v>49</v>
      </c>
      <c r="AJ1" t="s">
        <v>50</v>
      </c>
      <c r="AP1" t="s">
        <v>51</v>
      </c>
      <c r="AZ1" t="s">
        <v>52</v>
      </c>
      <c r="BF1" t="s">
        <v>53</v>
      </c>
      <c r="BL1" t="s">
        <v>55</v>
      </c>
    </row>
    <row r="2" spans="3:65" x14ac:dyDescent="0.2">
      <c r="C2" s="7" t="s">
        <v>42</v>
      </c>
      <c r="D2">
        <v>1</v>
      </c>
      <c r="F2">
        <v>1</v>
      </c>
      <c r="H2">
        <v>1</v>
      </c>
      <c r="J2">
        <v>2</v>
      </c>
      <c r="L2">
        <v>1</v>
      </c>
      <c r="O2">
        <v>1</v>
      </c>
      <c r="S2">
        <v>1</v>
      </c>
      <c r="V2">
        <v>1</v>
      </c>
      <c r="Y2">
        <v>2</v>
      </c>
      <c r="AB2">
        <v>1</v>
      </c>
      <c r="AD2">
        <v>2</v>
      </c>
      <c r="AF2">
        <v>1</v>
      </c>
      <c r="AJ2">
        <v>1</v>
      </c>
      <c r="AM2">
        <v>2</v>
      </c>
      <c r="AP2">
        <v>1</v>
      </c>
      <c r="AR2">
        <v>2</v>
      </c>
      <c r="AT2">
        <v>3</v>
      </c>
      <c r="AV2">
        <v>4</v>
      </c>
      <c r="AX2">
        <v>5</v>
      </c>
      <c r="AZ2">
        <v>1</v>
      </c>
      <c r="BC2">
        <v>2</v>
      </c>
      <c r="BF2">
        <v>1</v>
      </c>
      <c r="BI2">
        <v>2</v>
      </c>
      <c r="BL2">
        <v>1</v>
      </c>
    </row>
    <row r="3" spans="3:65" x14ac:dyDescent="0.2">
      <c r="C3" s="7" t="s">
        <v>41</v>
      </c>
      <c r="D3">
        <v>1</v>
      </c>
      <c r="E3">
        <v>2</v>
      </c>
      <c r="F3">
        <v>1</v>
      </c>
      <c r="G3">
        <v>2</v>
      </c>
      <c r="H3">
        <v>1</v>
      </c>
      <c r="I3">
        <v>2</v>
      </c>
      <c r="J3">
        <v>1</v>
      </c>
      <c r="K3">
        <v>2</v>
      </c>
      <c r="L3">
        <v>1</v>
      </c>
      <c r="M3">
        <v>2</v>
      </c>
      <c r="N3">
        <v>3</v>
      </c>
      <c r="O3">
        <v>1</v>
      </c>
      <c r="P3">
        <v>2</v>
      </c>
      <c r="Q3">
        <v>3</v>
      </c>
      <c r="R3">
        <v>4</v>
      </c>
      <c r="S3">
        <v>1</v>
      </c>
      <c r="T3">
        <v>2</v>
      </c>
      <c r="U3">
        <v>3</v>
      </c>
      <c r="V3">
        <v>1</v>
      </c>
      <c r="W3">
        <v>2</v>
      </c>
      <c r="X3">
        <v>3</v>
      </c>
      <c r="Y3">
        <v>1</v>
      </c>
      <c r="Z3">
        <v>2</v>
      </c>
      <c r="AA3">
        <v>3</v>
      </c>
      <c r="AB3">
        <v>1</v>
      </c>
      <c r="AC3">
        <v>2</v>
      </c>
      <c r="AD3">
        <v>1</v>
      </c>
      <c r="AE3">
        <v>2</v>
      </c>
      <c r="AF3">
        <v>1</v>
      </c>
      <c r="AG3">
        <v>2</v>
      </c>
      <c r="AH3">
        <v>3</v>
      </c>
      <c r="AI3">
        <v>4</v>
      </c>
      <c r="AJ3">
        <v>1</v>
      </c>
      <c r="AK3">
        <v>2</v>
      </c>
      <c r="AL3">
        <v>3</v>
      </c>
      <c r="AM3">
        <v>1</v>
      </c>
      <c r="AN3">
        <v>2</v>
      </c>
      <c r="AO3">
        <v>3</v>
      </c>
      <c r="AP3">
        <v>1</v>
      </c>
      <c r="AQ3">
        <v>2</v>
      </c>
      <c r="AR3">
        <v>1</v>
      </c>
      <c r="AS3">
        <v>2</v>
      </c>
      <c r="AT3">
        <v>1</v>
      </c>
      <c r="AU3">
        <v>2</v>
      </c>
      <c r="AV3">
        <v>1</v>
      </c>
      <c r="AW3">
        <v>2</v>
      </c>
      <c r="AX3">
        <v>1</v>
      </c>
      <c r="AY3">
        <v>2</v>
      </c>
      <c r="AZ3">
        <v>1</v>
      </c>
      <c r="BA3">
        <v>2</v>
      </c>
      <c r="BB3">
        <v>3</v>
      </c>
      <c r="BC3">
        <v>1</v>
      </c>
      <c r="BD3">
        <v>2</v>
      </c>
      <c r="BE3">
        <v>3</v>
      </c>
      <c r="BF3">
        <v>1</v>
      </c>
      <c r="BG3">
        <v>2</v>
      </c>
      <c r="BH3">
        <v>3</v>
      </c>
      <c r="BI3">
        <v>1</v>
      </c>
      <c r="BJ3">
        <v>2</v>
      </c>
      <c r="BK3">
        <v>3</v>
      </c>
      <c r="BL3">
        <v>1</v>
      </c>
      <c r="BM3">
        <v>2</v>
      </c>
    </row>
    <row r="4" spans="3:65" x14ac:dyDescent="0.2">
      <c r="C4" s="5" t="s">
        <v>1</v>
      </c>
      <c r="D4">
        <v>44</v>
      </c>
      <c r="E4">
        <v>44</v>
      </c>
      <c r="F4">
        <v>44</v>
      </c>
      <c r="G4">
        <v>44</v>
      </c>
      <c r="H4">
        <v>44</v>
      </c>
      <c r="J4">
        <v>44</v>
      </c>
      <c r="L4">
        <v>44</v>
      </c>
      <c r="O4">
        <v>44</v>
      </c>
      <c r="S4">
        <v>44</v>
      </c>
      <c r="V4">
        <v>44</v>
      </c>
      <c r="AB4">
        <v>44</v>
      </c>
      <c r="AF4">
        <v>44</v>
      </c>
      <c r="AJ4">
        <v>44</v>
      </c>
      <c r="AZ4">
        <v>44</v>
      </c>
      <c r="BF4">
        <v>44</v>
      </c>
      <c r="BL4">
        <v>44</v>
      </c>
    </row>
    <row r="5" spans="3:65" x14ac:dyDescent="0.2">
      <c r="C5" s="5" t="s">
        <v>2</v>
      </c>
      <c r="D5">
        <v>0</v>
      </c>
      <c r="E5">
        <v>8</v>
      </c>
      <c r="F5">
        <v>0</v>
      </c>
      <c r="G5">
        <v>8</v>
      </c>
      <c r="H5">
        <v>0</v>
      </c>
      <c r="J5">
        <v>0</v>
      </c>
      <c r="L5">
        <v>0</v>
      </c>
      <c r="O5">
        <v>0</v>
      </c>
      <c r="S5">
        <v>0</v>
      </c>
      <c r="V5">
        <v>0</v>
      </c>
      <c r="AB5">
        <v>0</v>
      </c>
      <c r="AF5">
        <v>0</v>
      </c>
      <c r="AJ5">
        <v>0</v>
      </c>
      <c r="AZ5">
        <v>0</v>
      </c>
      <c r="BF5">
        <v>0</v>
      </c>
      <c r="BL5">
        <v>0</v>
      </c>
    </row>
    <row r="6" spans="3:65" x14ac:dyDescent="0.2">
      <c r="C6" s="5" t="s">
        <v>3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L6">
        <v>0</v>
      </c>
      <c r="O6">
        <v>0</v>
      </c>
      <c r="S6">
        <v>0</v>
      </c>
      <c r="V6">
        <v>0</v>
      </c>
      <c r="AB6">
        <v>0</v>
      </c>
      <c r="AF6">
        <v>0</v>
      </c>
      <c r="AJ6">
        <v>0</v>
      </c>
      <c r="AZ6">
        <v>0</v>
      </c>
      <c r="BF6">
        <v>0</v>
      </c>
      <c r="BL6">
        <v>0</v>
      </c>
    </row>
    <row r="7" spans="3:65" x14ac:dyDescent="0.2">
      <c r="C7" s="5" t="s">
        <v>4</v>
      </c>
      <c r="D7">
        <v>200</v>
      </c>
      <c r="E7">
        <v>200</v>
      </c>
      <c r="F7">
        <v>440</v>
      </c>
      <c r="G7">
        <v>440</v>
      </c>
      <c r="H7">
        <v>56</v>
      </c>
      <c r="J7">
        <v>56</v>
      </c>
      <c r="L7">
        <v>104</v>
      </c>
      <c r="O7">
        <v>120</v>
      </c>
      <c r="S7">
        <v>144</v>
      </c>
      <c r="V7">
        <v>104</v>
      </c>
      <c r="AB7">
        <v>104</v>
      </c>
      <c r="AF7">
        <v>104</v>
      </c>
      <c r="AJ7">
        <v>32</v>
      </c>
      <c r="AZ7">
        <v>32</v>
      </c>
      <c r="BF7">
        <v>144</v>
      </c>
      <c r="BL7">
        <v>56</v>
      </c>
    </row>
    <row r="8" spans="3:65" x14ac:dyDescent="0.2">
      <c r="C8" s="5" t="s">
        <v>5</v>
      </c>
      <c r="D8">
        <v>0</v>
      </c>
      <c r="E8">
        <v>0</v>
      </c>
      <c r="F8">
        <v>0</v>
      </c>
      <c r="G8">
        <v>0</v>
      </c>
      <c r="H8">
        <v>0</v>
      </c>
      <c r="J8">
        <v>0</v>
      </c>
      <c r="L8">
        <v>0</v>
      </c>
      <c r="O8">
        <v>0</v>
      </c>
      <c r="S8">
        <v>0</v>
      </c>
      <c r="V8">
        <v>0</v>
      </c>
      <c r="AB8">
        <v>0</v>
      </c>
      <c r="AF8">
        <v>0</v>
      </c>
      <c r="AJ8">
        <v>0</v>
      </c>
      <c r="AZ8">
        <v>0</v>
      </c>
      <c r="BF8">
        <v>0</v>
      </c>
      <c r="BL8">
        <v>0</v>
      </c>
    </row>
    <row r="9" spans="3:65" x14ac:dyDescent="0.2">
      <c r="C9" s="5" t="s">
        <v>6</v>
      </c>
      <c r="D9">
        <v>4</v>
      </c>
      <c r="E9">
        <v>4</v>
      </c>
      <c r="F9">
        <v>4</v>
      </c>
      <c r="G9">
        <v>4</v>
      </c>
      <c r="H9">
        <v>7</v>
      </c>
      <c r="J9">
        <v>5</v>
      </c>
      <c r="L9">
        <v>9</v>
      </c>
      <c r="O9">
        <v>12</v>
      </c>
      <c r="S9">
        <v>10</v>
      </c>
      <c r="V9">
        <v>15</v>
      </c>
      <c r="AB9">
        <v>18</v>
      </c>
      <c r="AF9">
        <v>15</v>
      </c>
      <c r="AJ9">
        <v>12</v>
      </c>
      <c r="AZ9">
        <v>15</v>
      </c>
      <c r="BF9">
        <v>5</v>
      </c>
      <c r="BL9">
        <v>3</v>
      </c>
    </row>
    <row r="10" spans="3:65" x14ac:dyDescent="0.2">
      <c r="C10" s="5" t="s">
        <v>7</v>
      </c>
      <c r="D10">
        <v>852</v>
      </c>
      <c r="E10">
        <v>852</v>
      </c>
      <c r="F10">
        <v>852</v>
      </c>
      <c r="G10">
        <v>852</v>
      </c>
      <c r="H10">
        <v>980</v>
      </c>
      <c r="J10">
        <v>700</v>
      </c>
      <c r="L10">
        <v>700</v>
      </c>
      <c r="O10">
        <v>1300</v>
      </c>
      <c r="S10">
        <v>700</v>
      </c>
      <c r="V10">
        <v>900</v>
      </c>
      <c r="AB10">
        <v>852</v>
      </c>
      <c r="AF10">
        <v>1200</v>
      </c>
      <c r="AJ10">
        <v>895</v>
      </c>
      <c r="AZ10">
        <v>937</v>
      </c>
      <c r="BF10">
        <v>1100</v>
      </c>
      <c r="BL10">
        <v>1320</v>
      </c>
    </row>
    <row r="11" spans="3:65" x14ac:dyDescent="0.2">
      <c r="C11" s="5" t="s">
        <v>58</v>
      </c>
      <c r="D11">
        <v>1192</v>
      </c>
      <c r="E11">
        <v>0</v>
      </c>
      <c r="F11">
        <v>1192</v>
      </c>
      <c r="G11">
        <v>0</v>
      </c>
      <c r="H11">
        <v>1000</v>
      </c>
      <c r="J11">
        <v>800</v>
      </c>
      <c r="L11">
        <v>1050</v>
      </c>
      <c r="O11">
        <v>0</v>
      </c>
      <c r="S11">
        <v>0</v>
      </c>
      <c r="V11">
        <v>1050</v>
      </c>
      <c r="AB11">
        <v>0</v>
      </c>
      <c r="AF11">
        <v>820</v>
      </c>
      <c r="AJ11">
        <v>0</v>
      </c>
      <c r="AZ11">
        <v>0</v>
      </c>
      <c r="BF11">
        <v>0</v>
      </c>
      <c r="BL11">
        <v>-340</v>
      </c>
    </row>
    <row r="12" spans="3:65" x14ac:dyDescent="0.2">
      <c r="C12" s="5" t="s">
        <v>57</v>
      </c>
      <c r="D12">
        <v>0</v>
      </c>
      <c r="E12">
        <v>0</v>
      </c>
      <c r="F12">
        <v>0</v>
      </c>
      <c r="G12">
        <v>0</v>
      </c>
      <c r="H12">
        <v>0</v>
      </c>
      <c r="J12">
        <v>0</v>
      </c>
      <c r="L12">
        <v>0</v>
      </c>
      <c r="O12">
        <v>0</v>
      </c>
      <c r="S12">
        <v>0</v>
      </c>
      <c r="V12">
        <v>0</v>
      </c>
      <c r="AB12">
        <v>0</v>
      </c>
      <c r="AF12">
        <v>0</v>
      </c>
      <c r="AJ12">
        <v>0</v>
      </c>
      <c r="AZ12">
        <v>0</v>
      </c>
      <c r="BF12">
        <v>0</v>
      </c>
      <c r="BL12">
        <v>383</v>
      </c>
    </row>
    <row r="13" spans="3:65" x14ac:dyDescent="0.2">
      <c r="C13" s="5" t="s">
        <v>9</v>
      </c>
      <c r="D13">
        <v>0</v>
      </c>
      <c r="E13">
        <v>0</v>
      </c>
      <c r="F13">
        <v>0</v>
      </c>
      <c r="G13">
        <v>0</v>
      </c>
      <c r="H13">
        <v>0</v>
      </c>
      <c r="J13">
        <v>0</v>
      </c>
      <c r="L13">
        <v>0</v>
      </c>
      <c r="O13">
        <v>0</v>
      </c>
      <c r="S13">
        <v>-400</v>
      </c>
      <c r="V13">
        <v>0</v>
      </c>
      <c r="AB13">
        <v>0</v>
      </c>
      <c r="AF13">
        <v>0</v>
      </c>
      <c r="AJ13">
        <v>0</v>
      </c>
      <c r="AZ13">
        <v>0</v>
      </c>
      <c r="BF13">
        <v>-800</v>
      </c>
      <c r="BL13">
        <v>0</v>
      </c>
    </row>
    <row r="14" spans="3:65" x14ac:dyDescent="0.2">
      <c r="C14" s="5" t="s">
        <v>10</v>
      </c>
      <c r="D14">
        <v>70</v>
      </c>
      <c r="E14">
        <v>70</v>
      </c>
      <c r="F14">
        <v>70</v>
      </c>
      <c r="G14">
        <v>70</v>
      </c>
      <c r="H14">
        <v>72</v>
      </c>
      <c r="J14">
        <v>72</v>
      </c>
      <c r="L14">
        <v>361</v>
      </c>
      <c r="O14">
        <v>110</v>
      </c>
      <c r="S14">
        <v>70</v>
      </c>
      <c r="V14">
        <v>361</v>
      </c>
      <c r="AB14">
        <v>80</v>
      </c>
      <c r="AF14">
        <v>25</v>
      </c>
      <c r="AJ14">
        <v>361</v>
      </c>
      <c r="AZ14">
        <v>361</v>
      </c>
      <c r="BF14">
        <v>92</v>
      </c>
      <c r="BL14">
        <v>290</v>
      </c>
    </row>
    <row r="15" spans="3:65" x14ac:dyDescent="0.2">
      <c r="C15" s="5" t="s">
        <v>11</v>
      </c>
      <c r="D15">
        <v>100</v>
      </c>
      <c r="E15">
        <v>100</v>
      </c>
      <c r="F15">
        <v>100</v>
      </c>
      <c r="G15">
        <v>100</v>
      </c>
      <c r="H15">
        <v>90</v>
      </c>
      <c r="J15">
        <v>90</v>
      </c>
      <c r="L15">
        <v>100</v>
      </c>
      <c r="O15">
        <v>140</v>
      </c>
      <c r="S15">
        <v>125</v>
      </c>
      <c r="V15">
        <v>105</v>
      </c>
      <c r="AB15">
        <v>112</v>
      </c>
      <c r="AF15">
        <v>65</v>
      </c>
      <c r="AJ15">
        <v>100</v>
      </c>
      <c r="AZ15">
        <v>100</v>
      </c>
      <c r="BF15">
        <v>120</v>
      </c>
      <c r="BL15">
        <v>100</v>
      </c>
    </row>
    <row r="16" spans="3:65" x14ac:dyDescent="0.2">
      <c r="C16" s="5" t="s">
        <v>12</v>
      </c>
      <c r="D16">
        <v>0</v>
      </c>
      <c r="E16">
        <v>0</v>
      </c>
      <c r="F16">
        <v>0</v>
      </c>
      <c r="G16">
        <v>0</v>
      </c>
      <c r="H16">
        <v>0</v>
      </c>
      <c r="J16">
        <v>0</v>
      </c>
      <c r="L16">
        <v>0</v>
      </c>
      <c r="O16">
        <v>0</v>
      </c>
      <c r="S16">
        <v>0</v>
      </c>
      <c r="V16">
        <v>0</v>
      </c>
      <c r="AB16">
        <v>0</v>
      </c>
      <c r="AF16">
        <v>0</v>
      </c>
      <c r="AJ16">
        <v>0</v>
      </c>
      <c r="AZ16">
        <v>0</v>
      </c>
      <c r="BF16">
        <v>30</v>
      </c>
      <c r="BL16">
        <v>30</v>
      </c>
    </row>
    <row r="17" spans="1:65" x14ac:dyDescent="0.2">
      <c r="C17" s="5" t="s">
        <v>13</v>
      </c>
      <c r="D17">
        <v>16</v>
      </c>
      <c r="E17">
        <v>16</v>
      </c>
      <c r="F17">
        <v>16</v>
      </c>
      <c r="G17">
        <v>16</v>
      </c>
      <c r="H17">
        <v>16</v>
      </c>
      <c r="J17">
        <v>16</v>
      </c>
      <c r="L17">
        <v>16</v>
      </c>
      <c r="O17">
        <v>16</v>
      </c>
      <c r="S17">
        <v>16</v>
      </c>
      <c r="V17">
        <v>16</v>
      </c>
      <c r="AB17">
        <v>16</v>
      </c>
      <c r="AF17">
        <v>16</v>
      </c>
      <c r="AJ17">
        <v>16</v>
      </c>
      <c r="AZ17">
        <v>16</v>
      </c>
      <c r="BF17">
        <v>16</v>
      </c>
      <c r="BL17">
        <v>16</v>
      </c>
    </row>
    <row r="18" spans="1:65" x14ac:dyDescent="0.2">
      <c r="C18" s="5" t="s">
        <v>14</v>
      </c>
      <c r="D18">
        <v>3</v>
      </c>
      <c r="E18">
        <v>3</v>
      </c>
      <c r="F18">
        <v>3</v>
      </c>
      <c r="G18">
        <v>3</v>
      </c>
      <c r="H18">
        <v>3</v>
      </c>
      <c r="J18">
        <v>3</v>
      </c>
      <c r="L18">
        <v>1</v>
      </c>
      <c r="O18">
        <v>3</v>
      </c>
      <c r="S18">
        <v>3</v>
      </c>
      <c r="V18">
        <v>2</v>
      </c>
      <c r="AB18">
        <v>3</v>
      </c>
      <c r="AF18">
        <v>3</v>
      </c>
      <c r="AJ18">
        <v>3</v>
      </c>
      <c r="AZ18">
        <v>3</v>
      </c>
      <c r="BF18">
        <v>3</v>
      </c>
      <c r="BL18">
        <v>3</v>
      </c>
    </row>
    <row r="19" spans="1:65" x14ac:dyDescent="0.2">
      <c r="C19" s="5" t="s">
        <v>15</v>
      </c>
      <c r="D19">
        <v>0</v>
      </c>
      <c r="E19">
        <v>0</v>
      </c>
      <c r="F19">
        <v>0</v>
      </c>
      <c r="G19">
        <v>0</v>
      </c>
      <c r="H19">
        <v>35</v>
      </c>
      <c r="J19">
        <v>20</v>
      </c>
      <c r="L19">
        <v>0</v>
      </c>
      <c r="O19">
        <v>18</v>
      </c>
      <c r="S19">
        <v>25</v>
      </c>
      <c r="V19">
        <v>10</v>
      </c>
      <c r="AB19">
        <v>30</v>
      </c>
      <c r="AF19">
        <v>20</v>
      </c>
      <c r="AJ19">
        <v>10</v>
      </c>
      <c r="AZ19">
        <v>0</v>
      </c>
      <c r="BF19">
        <v>0</v>
      </c>
      <c r="BL19">
        <v>0</v>
      </c>
    </row>
    <row r="20" spans="1:65" x14ac:dyDescent="0.2">
      <c r="C20" s="5" t="s">
        <v>16</v>
      </c>
      <c r="D20">
        <v>0</v>
      </c>
      <c r="E20">
        <v>0</v>
      </c>
      <c r="F20">
        <v>0</v>
      </c>
      <c r="G20">
        <v>0</v>
      </c>
      <c r="H20">
        <v>0</v>
      </c>
      <c r="J20">
        <v>0</v>
      </c>
      <c r="L20">
        <v>0</v>
      </c>
      <c r="O20">
        <v>0</v>
      </c>
      <c r="S20">
        <v>0</v>
      </c>
      <c r="V20">
        <v>0</v>
      </c>
      <c r="AB20">
        <v>0</v>
      </c>
      <c r="AF20">
        <v>0</v>
      </c>
      <c r="AJ20">
        <v>0</v>
      </c>
      <c r="AZ20">
        <v>0</v>
      </c>
      <c r="BF20">
        <v>0</v>
      </c>
      <c r="BL20">
        <v>0</v>
      </c>
    </row>
    <row r="21" spans="1:65" x14ac:dyDescent="0.2">
      <c r="C21" s="5" t="s">
        <v>17</v>
      </c>
      <c r="D21">
        <v>0</v>
      </c>
      <c r="E21">
        <v>0</v>
      </c>
      <c r="F21">
        <v>0</v>
      </c>
      <c r="G21">
        <v>0</v>
      </c>
      <c r="H21">
        <v>0</v>
      </c>
      <c r="J21">
        <v>0</v>
      </c>
      <c r="L21">
        <v>0</v>
      </c>
      <c r="O21">
        <v>0</v>
      </c>
      <c r="S21">
        <v>0</v>
      </c>
      <c r="V21">
        <v>0</v>
      </c>
      <c r="AB21">
        <v>0</v>
      </c>
      <c r="AF21">
        <v>0</v>
      </c>
      <c r="AJ21">
        <v>0</v>
      </c>
      <c r="AZ21">
        <v>0</v>
      </c>
      <c r="BF21">
        <v>0</v>
      </c>
      <c r="BL21">
        <v>0</v>
      </c>
    </row>
    <row r="22" spans="1:65" x14ac:dyDescent="0.2">
      <c r="C22" s="5" t="s">
        <v>18</v>
      </c>
      <c r="D22">
        <v>0</v>
      </c>
      <c r="E22">
        <v>0</v>
      </c>
      <c r="F22">
        <v>0</v>
      </c>
      <c r="G22">
        <v>0</v>
      </c>
      <c r="H22">
        <v>1</v>
      </c>
      <c r="J22">
        <v>1</v>
      </c>
      <c r="L22">
        <v>0</v>
      </c>
      <c r="O22">
        <v>0</v>
      </c>
      <c r="S22">
        <v>0</v>
      </c>
      <c r="V22">
        <v>0</v>
      </c>
      <c r="AB22">
        <v>0</v>
      </c>
      <c r="AF22">
        <v>0</v>
      </c>
      <c r="AJ22">
        <v>0</v>
      </c>
      <c r="AZ22">
        <v>0</v>
      </c>
      <c r="BF22">
        <v>0</v>
      </c>
      <c r="BL22">
        <v>0</v>
      </c>
    </row>
    <row r="23" spans="1:65" x14ac:dyDescent="0.2">
      <c r="C23" s="5" t="s">
        <v>19</v>
      </c>
      <c r="D23">
        <v>1</v>
      </c>
      <c r="E23">
        <v>1</v>
      </c>
      <c r="F23">
        <v>1</v>
      </c>
      <c r="G23">
        <v>1</v>
      </c>
      <c r="H23">
        <v>2</v>
      </c>
      <c r="J23">
        <v>2</v>
      </c>
      <c r="L23">
        <v>34</v>
      </c>
      <c r="O23">
        <v>34</v>
      </c>
      <c r="S23">
        <v>33</v>
      </c>
      <c r="V23">
        <v>2</v>
      </c>
      <c r="AB23">
        <v>2</v>
      </c>
      <c r="AF23">
        <v>2</v>
      </c>
      <c r="AJ23">
        <v>2</v>
      </c>
      <c r="AZ23">
        <v>2</v>
      </c>
      <c r="BF23">
        <v>1</v>
      </c>
      <c r="BL23">
        <v>33</v>
      </c>
    </row>
    <row r="24" spans="1:65" x14ac:dyDescent="0.2">
      <c r="C24" s="5" t="s">
        <v>20</v>
      </c>
      <c r="D24">
        <v>3</v>
      </c>
      <c r="E24">
        <v>3</v>
      </c>
      <c r="F24">
        <v>3</v>
      </c>
      <c r="G24">
        <v>3</v>
      </c>
      <c r="H24">
        <v>3</v>
      </c>
      <c r="J24">
        <v>3</v>
      </c>
      <c r="L24">
        <v>3</v>
      </c>
      <c r="O24">
        <v>2</v>
      </c>
      <c r="S24">
        <v>3</v>
      </c>
      <c r="V24">
        <v>3</v>
      </c>
      <c r="AB24">
        <v>3</v>
      </c>
      <c r="AF24">
        <v>3</v>
      </c>
      <c r="AJ24">
        <v>3</v>
      </c>
      <c r="AZ24">
        <v>3</v>
      </c>
      <c r="BF24">
        <v>3</v>
      </c>
      <c r="BL24">
        <v>3</v>
      </c>
    </row>
    <row r="26" spans="1:65" x14ac:dyDescent="0.2">
      <c r="C26" s="6" t="s">
        <v>62</v>
      </c>
      <c r="D26">
        <v>80</v>
      </c>
      <c r="E26">
        <v>80</v>
      </c>
      <c r="F26">
        <v>80</v>
      </c>
      <c r="G26">
        <v>80</v>
      </c>
      <c r="H26">
        <v>80</v>
      </c>
      <c r="I26">
        <v>80</v>
      </c>
      <c r="J26">
        <v>80</v>
      </c>
      <c r="K26">
        <v>80</v>
      </c>
      <c r="L26">
        <v>80</v>
      </c>
      <c r="M26">
        <v>80</v>
      </c>
      <c r="N26">
        <v>80</v>
      </c>
      <c r="O26">
        <v>80</v>
      </c>
      <c r="P26">
        <v>80</v>
      </c>
      <c r="Q26">
        <v>80</v>
      </c>
      <c r="R26">
        <v>80</v>
      </c>
      <c r="S26">
        <v>80</v>
      </c>
      <c r="T26">
        <v>80</v>
      </c>
      <c r="U26">
        <v>80</v>
      </c>
      <c r="V26">
        <v>80</v>
      </c>
      <c r="W26">
        <v>80</v>
      </c>
      <c r="X26">
        <v>80</v>
      </c>
      <c r="Y26">
        <v>80</v>
      </c>
      <c r="Z26">
        <v>80</v>
      </c>
      <c r="AA26">
        <v>80</v>
      </c>
      <c r="AB26">
        <v>80</v>
      </c>
      <c r="AC26">
        <v>80</v>
      </c>
      <c r="AD26">
        <v>80</v>
      </c>
      <c r="AE26">
        <v>80</v>
      </c>
      <c r="AF26">
        <v>80</v>
      </c>
      <c r="AG26">
        <v>80</v>
      </c>
      <c r="AH26">
        <v>80</v>
      </c>
      <c r="AI26">
        <v>80</v>
      </c>
      <c r="AJ26">
        <v>80</v>
      </c>
      <c r="AK26">
        <v>80</v>
      </c>
      <c r="AL26">
        <v>80</v>
      </c>
      <c r="AM26">
        <v>80</v>
      </c>
      <c r="AN26">
        <v>80</v>
      </c>
      <c r="AO26">
        <v>80</v>
      </c>
      <c r="AP26">
        <v>80</v>
      </c>
      <c r="AQ26">
        <v>80</v>
      </c>
      <c r="AR26">
        <v>80</v>
      </c>
      <c r="AS26">
        <v>80</v>
      </c>
      <c r="AT26">
        <v>80</v>
      </c>
      <c r="AU26">
        <v>80</v>
      </c>
      <c r="AV26">
        <v>80</v>
      </c>
      <c r="AW26">
        <v>80</v>
      </c>
      <c r="AX26">
        <v>80</v>
      </c>
      <c r="AY26">
        <v>80</v>
      </c>
      <c r="AZ26">
        <v>80</v>
      </c>
      <c r="BA26">
        <v>80</v>
      </c>
      <c r="BB26">
        <v>80</v>
      </c>
      <c r="BC26">
        <v>80</v>
      </c>
      <c r="BD26">
        <v>80</v>
      </c>
      <c r="BE26">
        <v>80</v>
      </c>
      <c r="BF26">
        <v>80</v>
      </c>
      <c r="BG26">
        <v>80</v>
      </c>
      <c r="BH26">
        <v>80</v>
      </c>
      <c r="BI26">
        <v>80</v>
      </c>
      <c r="BJ26">
        <v>80</v>
      </c>
      <c r="BK26">
        <v>80</v>
      </c>
      <c r="BL26">
        <v>80</v>
      </c>
      <c r="BM26">
        <v>80</v>
      </c>
    </row>
    <row r="27" spans="1:65" x14ac:dyDescent="0.2">
      <c r="C27" s="6" t="s">
        <v>59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</row>
    <row r="28" spans="1:65" x14ac:dyDescent="0.2">
      <c r="C28" s="6" t="s">
        <v>61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</row>
    <row r="29" spans="1:65" x14ac:dyDescent="0.2">
      <c r="A29" s="2" t="s">
        <v>60</v>
      </c>
      <c r="B29" s="2" t="s">
        <v>67</v>
      </c>
      <c r="C29" s="6">
        <v>60</v>
      </c>
      <c r="D29">
        <f>(50*(D$26-D$19*D$28)*(100+$C29)-D$15*D$28*(900+14*D$9*D$27+7*D$9*D$9*D$27+9*$C29))/(7*(2+D$9)*D$15*D$28)</f>
        <v>114.0952380952381</v>
      </c>
      <c r="E29">
        <f t="shared" ref="E29:AK36" si="0">(50*(E$26-E$19*E$28)*(100+$C29)-E$15*E$28*(900+14*E$9*E$27+7*E$9*E$9*E$27+9*$C29))/(7*(2+E$9)*E$15*E$28)</f>
        <v>114.0952380952381</v>
      </c>
      <c r="F29">
        <f t="shared" si="0"/>
        <v>114.0952380952381</v>
      </c>
      <c r="G29">
        <f t="shared" si="0"/>
        <v>114.0952380952381</v>
      </c>
      <c r="H29">
        <f t="shared" si="0"/>
        <v>33.634920634920633</v>
      </c>
      <c r="I29" t="e">
        <f t="shared" si="0"/>
        <v>#DIV/0!</v>
      </c>
      <c r="J29">
        <f t="shared" si="0"/>
        <v>74.455782312925166</v>
      </c>
      <c r="K29" t="e">
        <f t="shared" si="0"/>
        <v>#DIV/0!</v>
      </c>
      <c r="L29">
        <f t="shared" si="0"/>
        <v>55.415584415584412</v>
      </c>
      <c r="M29" t="e">
        <f t="shared" si="0"/>
        <v>#DIV/0!</v>
      </c>
      <c r="N29" t="e">
        <f t="shared" si="0"/>
        <v>#DIV/0!</v>
      </c>
      <c r="O29">
        <f t="shared" si="0"/>
        <v>9.4577259475218654</v>
      </c>
      <c r="P29" t="e">
        <f t="shared" si="0"/>
        <v>#DIV/0!</v>
      </c>
      <c r="Q29" t="e">
        <f t="shared" si="0"/>
        <v>#DIV/0!</v>
      </c>
      <c r="R29" t="e">
        <f t="shared" si="0"/>
        <v>#DIV/0!</v>
      </c>
      <c r="S29">
        <f t="shared" si="0"/>
        <v>14.761904761904763</v>
      </c>
      <c r="T29" t="e">
        <f t="shared" si="0"/>
        <v>#DIV/0!</v>
      </c>
      <c r="U29" t="e">
        <f t="shared" si="0"/>
        <v>#DIV/0!</v>
      </c>
      <c r="V29">
        <f t="shared" si="0"/>
        <v>17.717086834733895</v>
      </c>
      <c r="W29" t="e">
        <f t="shared" si="0"/>
        <v>#DIV/0!</v>
      </c>
      <c r="X29" t="e">
        <f t="shared" si="0"/>
        <v>#DIV/0!</v>
      </c>
      <c r="Y29" t="e">
        <f t="shared" si="0"/>
        <v>#DIV/0!</v>
      </c>
      <c r="Z29" t="e">
        <f t="shared" si="0"/>
        <v>#DIV/0!</v>
      </c>
      <c r="AA29" t="e">
        <f t="shared" si="0"/>
        <v>#DIV/0!</v>
      </c>
      <c r="AB29">
        <f t="shared" si="0"/>
        <v>-2.7755102040816326</v>
      </c>
      <c r="AC29" t="e">
        <f t="shared" si="0"/>
        <v>#DIV/0!</v>
      </c>
      <c r="AD29" t="e">
        <f t="shared" si="0"/>
        <v>#DIV/0!</v>
      </c>
      <c r="AE29" t="e">
        <f t="shared" si="0"/>
        <v>#DIV/0!</v>
      </c>
      <c r="AF29">
        <f t="shared" si="0"/>
        <v>34.95475113122172</v>
      </c>
      <c r="AG29" t="e">
        <f t="shared" si="0"/>
        <v>#DIV/0!</v>
      </c>
      <c r="AH29" t="e">
        <f t="shared" si="0"/>
        <v>#DIV/0!</v>
      </c>
      <c r="AI29" t="e">
        <f t="shared" si="0"/>
        <v>#DIV/0!</v>
      </c>
      <c r="AJ29">
        <f t="shared" si="0"/>
        <v>30.448979591836736</v>
      </c>
      <c r="AK29" t="e">
        <f t="shared" si="0"/>
        <v>#DIV/0!</v>
      </c>
      <c r="AL29" t="e">
        <f t="shared" ref="AK29:BO36" si="1">(50*(AL$26-AL$19*AL$28)*(100+$C29)-AL$15*AL$28*(900+14*AL$9*AL$27+7*AL$9*AL$9*AL$27+9*$C29))/(7*(2+AL$9)*AL$15*AL$28)</f>
        <v>#DIV/0!</v>
      </c>
      <c r="AM29" t="e">
        <f t="shared" si="1"/>
        <v>#DIV/0!</v>
      </c>
      <c r="AN29" t="e">
        <f t="shared" si="1"/>
        <v>#DIV/0!</v>
      </c>
      <c r="AO29" t="e">
        <f t="shared" si="1"/>
        <v>#DIV/0!</v>
      </c>
      <c r="AP29" t="e">
        <f t="shared" si="1"/>
        <v>#DIV/0!</v>
      </c>
      <c r="AQ29" t="e">
        <f t="shared" si="1"/>
        <v>#DIV/0!</v>
      </c>
      <c r="AR29" t="e">
        <f t="shared" si="1"/>
        <v>#DIV/0!</v>
      </c>
      <c r="AS29" t="e">
        <f t="shared" si="1"/>
        <v>#DIV/0!</v>
      </c>
      <c r="AT29" t="e">
        <f t="shared" si="1"/>
        <v>#DIV/0!</v>
      </c>
      <c r="AU29" t="e">
        <f t="shared" si="1"/>
        <v>#DIV/0!</v>
      </c>
      <c r="AV29" t="e">
        <f t="shared" si="1"/>
        <v>#DIV/0!</v>
      </c>
      <c r="AW29" t="e">
        <f t="shared" si="1"/>
        <v>#DIV/0!</v>
      </c>
      <c r="AX29" t="e">
        <f t="shared" si="1"/>
        <v>#DIV/0!</v>
      </c>
      <c r="AY29" t="e">
        <f t="shared" si="1"/>
        <v>#DIV/0!</v>
      </c>
      <c r="AZ29">
        <f t="shared" si="1"/>
        <v>26.680672268907564</v>
      </c>
      <c r="BA29" t="e">
        <f t="shared" si="1"/>
        <v>#DIV/0!</v>
      </c>
      <c r="BB29" t="e">
        <f t="shared" si="1"/>
        <v>#DIV/0!</v>
      </c>
      <c r="BC29" t="e">
        <f t="shared" si="1"/>
        <v>#DIV/0!</v>
      </c>
      <c r="BD29" t="e">
        <f t="shared" si="1"/>
        <v>#DIV/0!</v>
      </c>
      <c r="BE29" t="e">
        <f t="shared" si="1"/>
        <v>#DIV/0!</v>
      </c>
      <c r="BF29">
        <f t="shared" si="1"/>
        <v>74.455782312925166</v>
      </c>
      <c r="BG29" t="e">
        <f t="shared" si="1"/>
        <v>#DIV/0!</v>
      </c>
      <c r="BH29" t="e">
        <f t="shared" si="1"/>
        <v>#DIV/0!</v>
      </c>
      <c r="BI29" t="e">
        <f t="shared" si="1"/>
        <v>#DIV/0!</v>
      </c>
      <c r="BJ29" t="e">
        <f t="shared" si="1"/>
        <v>#DIV/0!</v>
      </c>
      <c r="BK29" t="e">
        <f t="shared" si="1"/>
        <v>#DIV/0!</v>
      </c>
      <c r="BL29">
        <f t="shared" si="1"/>
        <v>138.71428571428572</v>
      </c>
      <c r="BM29" t="e">
        <f t="shared" si="1"/>
        <v>#DIV/0!</v>
      </c>
    </row>
    <row r="30" spans="1:65" x14ac:dyDescent="0.2">
      <c r="B30" s="2" t="s">
        <v>63</v>
      </c>
      <c r="C30" s="6">
        <v>75</v>
      </c>
      <c r="D30">
        <f t="shared" ref="D30:S36" si="2">(50*(D$26-D$19*D$28)*(100+$C30)-D$15*D$28*(900+14*D$9*D$27+7*D$9*D$9*D$27+9*$C30))/(7*(2+D$9)*D$15*D$28)</f>
        <v>125.16666666666667</v>
      </c>
      <c r="E30">
        <f t="shared" si="2"/>
        <v>125.16666666666667</v>
      </c>
      <c r="F30">
        <f t="shared" si="2"/>
        <v>125.16666666666667</v>
      </c>
      <c r="G30">
        <f t="shared" si="2"/>
        <v>125.16666666666667</v>
      </c>
      <c r="H30">
        <f t="shared" si="2"/>
        <v>37.444444444444443</v>
      </c>
      <c r="I30" t="e">
        <f t="shared" si="2"/>
        <v>#DIV/0!</v>
      </c>
      <c r="J30">
        <f t="shared" si="2"/>
        <v>81.904761904761898</v>
      </c>
      <c r="K30" t="e">
        <f t="shared" si="2"/>
        <v>#DIV/0!</v>
      </c>
      <c r="L30">
        <f t="shared" si="2"/>
        <v>61.454545454545453</v>
      </c>
      <c r="M30" t="e">
        <f t="shared" si="2"/>
        <v>#DIV/0!</v>
      </c>
      <c r="N30" t="e">
        <f t="shared" si="2"/>
        <v>#DIV/0!</v>
      </c>
      <c r="O30">
        <f t="shared" si="2"/>
        <v>11.469387755102041</v>
      </c>
      <c r="P30" t="e">
        <f t="shared" si="2"/>
        <v>#DIV/0!</v>
      </c>
      <c r="Q30" t="e">
        <f t="shared" si="2"/>
        <v>#DIV/0!</v>
      </c>
      <c r="R30" t="e">
        <f t="shared" si="2"/>
        <v>#DIV/0!</v>
      </c>
      <c r="S30">
        <f t="shared" si="2"/>
        <v>17.083333333333332</v>
      </c>
      <c r="T30" t="e">
        <f t="shared" si="0"/>
        <v>#DIV/0!</v>
      </c>
      <c r="U30" t="e">
        <f t="shared" si="0"/>
        <v>#DIV/0!</v>
      </c>
      <c r="V30">
        <f t="shared" si="0"/>
        <v>20.784313725490197</v>
      </c>
      <c r="W30" t="e">
        <f t="shared" si="0"/>
        <v>#DIV/0!</v>
      </c>
      <c r="X30" t="e">
        <f t="shared" si="0"/>
        <v>#DIV/0!</v>
      </c>
      <c r="Y30" t="e">
        <f t="shared" si="0"/>
        <v>#DIV/0!</v>
      </c>
      <c r="Z30" t="e">
        <f t="shared" si="0"/>
        <v>#DIV/0!</v>
      </c>
      <c r="AA30" t="e">
        <f t="shared" si="0"/>
        <v>#DIV/0!</v>
      </c>
      <c r="AB30">
        <f t="shared" si="0"/>
        <v>-1.3482142857142858</v>
      </c>
      <c r="AC30" t="e">
        <f t="shared" si="0"/>
        <v>#DIV/0!</v>
      </c>
      <c r="AD30" t="e">
        <f t="shared" si="0"/>
        <v>#DIV/0!</v>
      </c>
      <c r="AE30" t="e">
        <f t="shared" si="0"/>
        <v>#DIV/0!</v>
      </c>
      <c r="AF30">
        <f t="shared" si="0"/>
        <v>39.638009049773757</v>
      </c>
      <c r="AG30" t="e">
        <f t="shared" si="0"/>
        <v>#DIV/0!</v>
      </c>
      <c r="AH30" t="e">
        <f t="shared" si="0"/>
        <v>#DIV/0!</v>
      </c>
      <c r="AI30" t="e">
        <f t="shared" si="0"/>
        <v>#DIV/0!</v>
      </c>
      <c r="AJ30">
        <f t="shared" si="0"/>
        <v>34.428571428571431</v>
      </c>
      <c r="AK30" t="e">
        <f t="shared" si="1"/>
        <v>#DIV/0!</v>
      </c>
      <c r="AL30" t="e">
        <f t="shared" si="1"/>
        <v>#DIV/0!</v>
      </c>
      <c r="AM30" t="e">
        <f t="shared" si="1"/>
        <v>#DIV/0!</v>
      </c>
      <c r="AN30" t="e">
        <f t="shared" si="1"/>
        <v>#DIV/0!</v>
      </c>
      <c r="AO30" t="e">
        <f t="shared" si="1"/>
        <v>#DIV/0!</v>
      </c>
      <c r="AP30" t="e">
        <f t="shared" si="1"/>
        <v>#DIV/0!</v>
      </c>
      <c r="AQ30" t="e">
        <f t="shared" si="1"/>
        <v>#DIV/0!</v>
      </c>
      <c r="AR30" t="e">
        <f t="shared" si="1"/>
        <v>#DIV/0!</v>
      </c>
      <c r="AS30" t="e">
        <f t="shared" si="1"/>
        <v>#DIV/0!</v>
      </c>
      <c r="AT30" t="e">
        <f t="shared" si="1"/>
        <v>#DIV/0!</v>
      </c>
      <c r="AU30" t="e">
        <f t="shared" si="1"/>
        <v>#DIV/0!</v>
      </c>
      <c r="AV30" t="e">
        <f t="shared" si="1"/>
        <v>#DIV/0!</v>
      </c>
      <c r="AW30" t="e">
        <f t="shared" si="1"/>
        <v>#DIV/0!</v>
      </c>
      <c r="AX30" t="e">
        <f t="shared" si="1"/>
        <v>#DIV/0!</v>
      </c>
      <c r="AY30" t="e">
        <f t="shared" si="1"/>
        <v>#DIV/0!</v>
      </c>
      <c r="AZ30">
        <f t="shared" si="1"/>
        <v>30.588235294117649</v>
      </c>
      <c r="BA30" t="e">
        <f t="shared" si="1"/>
        <v>#DIV/0!</v>
      </c>
      <c r="BB30" t="e">
        <f t="shared" si="1"/>
        <v>#DIV/0!</v>
      </c>
      <c r="BC30" t="e">
        <f t="shared" si="1"/>
        <v>#DIV/0!</v>
      </c>
      <c r="BD30" t="e">
        <f t="shared" si="1"/>
        <v>#DIV/0!</v>
      </c>
      <c r="BE30" t="e">
        <f t="shared" si="1"/>
        <v>#DIV/0!</v>
      </c>
      <c r="BF30">
        <f t="shared" si="1"/>
        <v>81.904761904761898</v>
      </c>
      <c r="BG30" t="e">
        <f t="shared" si="1"/>
        <v>#DIV/0!</v>
      </c>
      <c r="BH30" t="e">
        <f t="shared" si="1"/>
        <v>#DIV/0!</v>
      </c>
      <c r="BI30" t="e">
        <f t="shared" si="1"/>
        <v>#DIV/0!</v>
      </c>
      <c r="BJ30" t="e">
        <f t="shared" si="1"/>
        <v>#DIV/0!</v>
      </c>
      <c r="BK30" t="e">
        <f t="shared" si="1"/>
        <v>#DIV/0!</v>
      </c>
      <c r="BL30">
        <f t="shared" si="1"/>
        <v>152</v>
      </c>
      <c r="BM30" t="e">
        <f t="shared" si="1"/>
        <v>#DIV/0!</v>
      </c>
    </row>
    <row r="31" spans="1:65" x14ac:dyDescent="0.2">
      <c r="B31" s="2" t="s">
        <v>64</v>
      </c>
      <c r="C31" s="6">
        <v>80</v>
      </c>
      <c r="D31">
        <f t="shared" si="2"/>
        <v>128.85714285714286</v>
      </c>
      <c r="E31">
        <f t="shared" si="0"/>
        <v>128.85714285714286</v>
      </c>
      <c r="F31">
        <f t="shared" si="0"/>
        <v>128.85714285714286</v>
      </c>
      <c r="G31">
        <f t="shared" si="0"/>
        <v>128.85714285714286</v>
      </c>
      <c r="H31">
        <f t="shared" si="0"/>
        <v>38.714285714285715</v>
      </c>
      <c r="I31" t="e">
        <f t="shared" si="0"/>
        <v>#DIV/0!</v>
      </c>
      <c r="J31">
        <f t="shared" si="0"/>
        <v>84.387755102040813</v>
      </c>
      <c r="K31" t="e">
        <f t="shared" si="0"/>
        <v>#DIV/0!</v>
      </c>
      <c r="L31">
        <f t="shared" si="0"/>
        <v>63.467532467532465</v>
      </c>
      <c r="M31" t="e">
        <f t="shared" si="0"/>
        <v>#DIV/0!</v>
      </c>
      <c r="N31" t="e">
        <f t="shared" si="0"/>
        <v>#DIV/0!</v>
      </c>
      <c r="O31">
        <f t="shared" si="0"/>
        <v>12.139941690962099</v>
      </c>
      <c r="P31" t="e">
        <f t="shared" si="0"/>
        <v>#DIV/0!</v>
      </c>
      <c r="Q31" t="e">
        <f t="shared" si="0"/>
        <v>#DIV/0!</v>
      </c>
      <c r="R31" t="e">
        <f t="shared" si="0"/>
        <v>#DIV/0!</v>
      </c>
      <c r="S31">
        <f t="shared" si="0"/>
        <v>17.857142857142858</v>
      </c>
      <c r="T31" t="e">
        <f t="shared" si="0"/>
        <v>#DIV/0!</v>
      </c>
      <c r="U31" t="e">
        <f t="shared" si="0"/>
        <v>#DIV/0!</v>
      </c>
      <c r="V31">
        <f t="shared" si="0"/>
        <v>21.806722689075631</v>
      </c>
      <c r="W31" t="e">
        <f t="shared" si="0"/>
        <v>#DIV/0!</v>
      </c>
      <c r="X31" t="e">
        <f t="shared" si="0"/>
        <v>#DIV/0!</v>
      </c>
      <c r="Y31" t="e">
        <f t="shared" si="0"/>
        <v>#DIV/0!</v>
      </c>
      <c r="Z31" t="e">
        <f t="shared" si="0"/>
        <v>#DIV/0!</v>
      </c>
      <c r="AA31" t="e">
        <f t="shared" si="0"/>
        <v>#DIV/0!</v>
      </c>
      <c r="AB31">
        <f t="shared" si="0"/>
        <v>-0.87244897959183676</v>
      </c>
      <c r="AC31" t="e">
        <f t="shared" si="0"/>
        <v>#DIV/0!</v>
      </c>
      <c r="AD31" t="e">
        <f t="shared" si="0"/>
        <v>#DIV/0!</v>
      </c>
      <c r="AE31" t="e">
        <f t="shared" si="0"/>
        <v>#DIV/0!</v>
      </c>
      <c r="AF31">
        <f t="shared" si="0"/>
        <v>41.199095022624434</v>
      </c>
      <c r="AG31" t="e">
        <f t="shared" si="0"/>
        <v>#DIV/0!</v>
      </c>
      <c r="AH31" t="e">
        <f t="shared" si="0"/>
        <v>#DIV/0!</v>
      </c>
      <c r="AI31" t="e">
        <f t="shared" si="0"/>
        <v>#DIV/0!</v>
      </c>
      <c r="AJ31">
        <f t="shared" si="0"/>
        <v>35.755102040816325</v>
      </c>
      <c r="AK31" t="e">
        <f t="shared" si="1"/>
        <v>#DIV/0!</v>
      </c>
      <c r="AL31" t="e">
        <f t="shared" si="1"/>
        <v>#DIV/0!</v>
      </c>
      <c r="AM31" t="e">
        <f t="shared" si="1"/>
        <v>#DIV/0!</v>
      </c>
      <c r="AN31" t="e">
        <f t="shared" si="1"/>
        <v>#DIV/0!</v>
      </c>
      <c r="AO31" t="e">
        <f t="shared" si="1"/>
        <v>#DIV/0!</v>
      </c>
      <c r="AP31" t="e">
        <f t="shared" si="1"/>
        <v>#DIV/0!</v>
      </c>
      <c r="AQ31" t="e">
        <f t="shared" si="1"/>
        <v>#DIV/0!</v>
      </c>
      <c r="AR31" t="e">
        <f t="shared" si="1"/>
        <v>#DIV/0!</v>
      </c>
      <c r="AS31" t="e">
        <f t="shared" si="1"/>
        <v>#DIV/0!</v>
      </c>
      <c r="AT31" t="e">
        <f t="shared" si="1"/>
        <v>#DIV/0!</v>
      </c>
      <c r="AU31" t="e">
        <f t="shared" si="1"/>
        <v>#DIV/0!</v>
      </c>
      <c r="AV31" t="e">
        <f t="shared" si="1"/>
        <v>#DIV/0!</v>
      </c>
      <c r="AW31" t="e">
        <f t="shared" si="1"/>
        <v>#DIV/0!</v>
      </c>
      <c r="AX31" t="e">
        <f t="shared" si="1"/>
        <v>#DIV/0!</v>
      </c>
      <c r="AY31" t="e">
        <f t="shared" si="1"/>
        <v>#DIV/0!</v>
      </c>
      <c r="AZ31">
        <f t="shared" si="1"/>
        <v>31.890756302521009</v>
      </c>
      <c r="BA31" t="e">
        <f t="shared" si="1"/>
        <v>#DIV/0!</v>
      </c>
      <c r="BB31" t="e">
        <f t="shared" si="1"/>
        <v>#DIV/0!</v>
      </c>
      <c r="BC31" t="e">
        <f t="shared" si="1"/>
        <v>#DIV/0!</v>
      </c>
      <c r="BD31" t="e">
        <f t="shared" si="1"/>
        <v>#DIV/0!</v>
      </c>
      <c r="BE31" t="e">
        <f t="shared" si="1"/>
        <v>#DIV/0!</v>
      </c>
      <c r="BF31">
        <f t="shared" si="1"/>
        <v>84.387755102040813</v>
      </c>
      <c r="BG31" t="e">
        <f t="shared" si="1"/>
        <v>#DIV/0!</v>
      </c>
      <c r="BH31" t="e">
        <f t="shared" si="1"/>
        <v>#DIV/0!</v>
      </c>
      <c r="BI31" t="e">
        <f t="shared" si="1"/>
        <v>#DIV/0!</v>
      </c>
      <c r="BJ31" t="e">
        <f t="shared" si="1"/>
        <v>#DIV/0!</v>
      </c>
      <c r="BK31" t="e">
        <f t="shared" si="1"/>
        <v>#DIV/0!</v>
      </c>
      <c r="BL31">
        <f t="shared" si="1"/>
        <v>156.42857142857142</v>
      </c>
      <c r="BM31" t="e">
        <f t="shared" si="1"/>
        <v>#DIV/0!</v>
      </c>
    </row>
    <row r="32" spans="1:65" x14ac:dyDescent="0.2">
      <c r="B32" s="2" t="s">
        <v>65</v>
      </c>
      <c r="C32" s="6">
        <v>87</v>
      </c>
      <c r="D32">
        <f t="shared" si="2"/>
        <v>134.02380952380952</v>
      </c>
      <c r="E32">
        <f t="shared" si="0"/>
        <v>134.02380952380952</v>
      </c>
      <c r="F32">
        <f t="shared" si="0"/>
        <v>134.02380952380952</v>
      </c>
      <c r="G32">
        <f t="shared" si="0"/>
        <v>134.02380952380952</v>
      </c>
      <c r="H32">
        <f t="shared" si="0"/>
        <v>40.492063492063494</v>
      </c>
      <c r="I32" t="e">
        <f t="shared" si="0"/>
        <v>#DIV/0!</v>
      </c>
      <c r="J32">
        <f t="shared" si="0"/>
        <v>87.863945578231295</v>
      </c>
      <c r="K32" t="e">
        <f t="shared" si="0"/>
        <v>#DIV/0!</v>
      </c>
      <c r="L32">
        <f t="shared" si="0"/>
        <v>66.285714285714292</v>
      </c>
      <c r="M32" t="e">
        <f t="shared" si="0"/>
        <v>#DIV/0!</v>
      </c>
      <c r="N32" t="e">
        <f t="shared" si="0"/>
        <v>#DIV/0!</v>
      </c>
      <c r="O32">
        <f t="shared" si="0"/>
        <v>13.078717201166182</v>
      </c>
      <c r="P32" t="e">
        <f t="shared" si="0"/>
        <v>#DIV/0!</v>
      </c>
      <c r="Q32" t="e">
        <f t="shared" si="0"/>
        <v>#DIV/0!</v>
      </c>
      <c r="R32" t="e">
        <f t="shared" si="0"/>
        <v>#DIV/0!</v>
      </c>
      <c r="S32">
        <f t="shared" si="0"/>
        <v>18.94047619047619</v>
      </c>
      <c r="T32" t="e">
        <f t="shared" si="0"/>
        <v>#DIV/0!</v>
      </c>
      <c r="U32" t="e">
        <f t="shared" si="0"/>
        <v>#DIV/0!</v>
      </c>
      <c r="V32">
        <f t="shared" si="0"/>
        <v>23.238095238095237</v>
      </c>
      <c r="W32" t="e">
        <f t="shared" si="0"/>
        <v>#DIV/0!</v>
      </c>
      <c r="X32" t="e">
        <f t="shared" si="0"/>
        <v>#DIV/0!</v>
      </c>
      <c r="Y32" t="e">
        <f t="shared" si="0"/>
        <v>#DIV/0!</v>
      </c>
      <c r="Z32" t="e">
        <f t="shared" si="0"/>
        <v>#DIV/0!</v>
      </c>
      <c r="AA32" t="e">
        <f t="shared" si="0"/>
        <v>#DIV/0!</v>
      </c>
      <c r="AB32">
        <f t="shared" si="0"/>
        <v>-0.20637755102040817</v>
      </c>
      <c r="AC32" t="e">
        <f t="shared" si="0"/>
        <v>#DIV/0!</v>
      </c>
      <c r="AD32" t="e">
        <f t="shared" si="0"/>
        <v>#DIV/0!</v>
      </c>
      <c r="AE32" t="e">
        <f t="shared" si="0"/>
        <v>#DIV/0!</v>
      </c>
      <c r="AF32">
        <f t="shared" si="0"/>
        <v>43.384615384615387</v>
      </c>
      <c r="AG32" t="e">
        <f t="shared" si="0"/>
        <v>#DIV/0!</v>
      </c>
      <c r="AH32" t="e">
        <f t="shared" si="0"/>
        <v>#DIV/0!</v>
      </c>
      <c r="AI32" t="e">
        <f t="shared" si="0"/>
        <v>#DIV/0!</v>
      </c>
      <c r="AJ32">
        <f t="shared" si="0"/>
        <v>37.612244897959187</v>
      </c>
      <c r="AK32" t="e">
        <f t="shared" si="1"/>
        <v>#DIV/0!</v>
      </c>
      <c r="AL32" t="e">
        <f t="shared" si="1"/>
        <v>#DIV/0!</v>
      </c>
      <c r="AM32" t="e">
        <f t="shared" si="1"/>
        <v>#DIV/0!</v>
      </c>
      <c r="AN32" t="e">
        <f t="shared" si="1"/>
        <v>#DIV/0!</v>
      </c>
      <c r="AO32" t="e">
        <f t="shared" si="1"/>
        <v>#DIV/0!</v>
      </c>
      <c r="AP32" t="e">
        <f t="shared" si="1"/>
        <v>#DIV/0!</v>
      </c>
      <c r="AQ32" t="e">
        <f t="shared" si="1"/>
        <v>#DIV/0!</v>
      </c>
      <c r="AR32" t="e">
        <f t="shared" si="1"/>
        <v>#DIV/0!</v>
      </c>
      <c r="AS32" t="e">
        <f t="shared" si="1"/>
        <v>#DIV/0!</v>
      </c>
      <c r="AT32" t="e">
        <f t="shared" si="1"/>
        <v>#DIV/0!</v>
      </c>
      <c r="AU32" t="e">
        <f t="shared" si="1"/>
        <v>#DIV/0!</v>
      </c>
      <c r="AV32" t="e">
        <f t="shared" si="1"/>
        <v>#DIV/0!</v>
      </c>
      <c r="AW32" t="e">
        <f t="shared" si="1"/>
        <v>#DIV/0!</v>
      </c>
      <c r="AX32" t="e">
        <f t="shared" si="1"/>
        <v>#DIV/0!</v>
      </c>
      <c r="AY32" t="e">
        <f t="shared" si="1"/>
        <v>#DIV/0!</v>
      </c>
      <c r="AZ32">
        <f t="shared" si="1"/>
        <v>33.714285714285715</v>
      </c>
      <c r="BA32" t="e">
        <f t="shared" si="1"/>
        <v>#DIV/0!</v>
      </c>
      <c r="BB32" t="e">
        <f t="shared" si="1"/>
        <v>#DIV/0!</v>
      </c>
      <c r="BC32" t="e">
        <f t="shared" si="1"/>
        <v>#DIV/0!</v>
      </c>
      <c r="BD32" t="e">
        <f t="shared" si="1"/>
        <v>#DIV/0!</v>
      </c>
      <c r="BE32" t="e">
        <f t="shared" si="1"/>
        <v>#DIV/0!</v>
      </c>
      <c r="BF32">
        <f t="shared" si="1"/>
        <v>87.863945578231295</v>
      </c>
      <c r="BG32" t="e">
        <f t="shared" si="1"/>
        <v>#DIV/0!</v>
      </c>
      <c r="BH32" t="e">
        <f t="shared" si="1"/>
        <v>#DIV/0!</v>
      </c>
      <c r="BI32" t="e">
        <f t="shared" si="1"/>
        <v>#DIV/0!</v>
      </c>
      <c r="BJ32" t="e">
        <f t="shared" si="1"/>
        <v>#DIV/0!</v>
      </c>
      <c r="BK32" t="e">
        <f t="shared" si="1"/>
        <v>#DIV/0!</v>
      </c>
      <c r="BL32">
        <f t="shared" si="1"/>
        <v>162.62857142857143</v>
      </c>
      <c r="BM32" t="e">
        <f t="shared" si="1"/>
        <v>#DIV/0!</v>
      </c>
    </row>
    <row r="33" spans="2:65" x14ac:dyDescent="0.2">
      <c r="B33" s="2" t="s">
        <v>68</v>
      </c>
      <c r="C33" s="6">
        <v>88</v>
      </c>
      <c r="D33">
        <f t="shared" si="2"/>
        <v>134.76190476190476</v>
      </c>
      <c r="E33">
        <f t="shared" si="0"/>
        <v>134.76190476190476</v>
      </c>
      <c r="F33">
        <f t="shared" si="0"/>
        <v>134.76190476190476</v>
      </c>
      <c r="G33">
        <f t="shared" si="0"/>
        <v>134.76190476190476</v>
      </c>
      <c r="H33">
        <f t="shared" si="0"/>
        <v>40.746031746031747</v>
      </c>
      <c r="I33" t="e">
        <f t="shared" si="0"/>
        <v>#DIV/0!</v>
      </c>
      <c r="J33">
        <f t="shared" si="0"/>
        <v>88.360544217687078</v>
      </c>
      <c r="K33" t="e">
        <f t="shared" si="0"/>
        <v>#DIV/0!</v>
      </c>
      <c r="L33">
        <f t="shared" si="0"/>
        <v>66.688311688311686</v>
      </c>
      <c r="M33" t="e">
        <f t="shared" si="0"/>
        <v>#DIV/0!</v>
      </c>
      <c r="N33" t="e">
        <f t="shared" si="0"/>
        <v>#DIV/0!</v>
      </c>
      <c r="O33">
        <f t="shared" si="0"/>
        <v>13.212827988338192</v>
      </c>
      <c r="P33" t="e">
        <f t="shared" si="0"/>
        <v>#DIV/0!</v>
      </c>
      <c r="Q33" t="e">
        <f t="shared" si="0"/>
        <v>#DIV/0!</v>
      </c>
      <c r="R33" t="e">
        <f t="shared" si="0"/>
        <v>#DIV/0!</v>
      </c>
      <c r="S33">
        <f t="shared" si="0"/>
        <v>19.095238095238095</v>
      </c>
      <c r="T33" t="e">
        <f t="shared" si="0"/>
        <v>#DIV/0!</v>
      </c>
      <c r="U33" t="e">
        <f t="shared" si="0"/>
        <v>#DIV/0!</v>
      </c>
      <c r="V33">
        <f t="shared" si="0"/>
        <v>23.442577030812323</v>
      </c>
      <c r="W33" t="e">
        <f t="shared" si="0"/>
        <v>#DIV/0!</v>
      </c>
      <c r="X33" t="e">
        <f t="shared" si="0"/>
        <v>#DIV/0!</v>
      </c>
      <c r="Y33" t="e">
        <f t="shared" si="0"/>
        <v>#DIV/0!</v>
      </c>
      <c r="Z33" t="e">
        <f t="shared" si="0"/>
        <v>#DIV/0!</v>
      </c>
      <c r="AA33" t="e">
        <f t="shared" si="0"/>
        <v>#DIV/0!</v>
      </c>
      <c r="AB33">
        <f t="shared" si="0"/>
        <v>-0.11122448979591837</v>
      </c>
      <c r="AC33" t="e">
        <f t="shared" si="0"/>
        <v>#DIV/0!</v>
      </c>
      <c r="AD33" t="e">
        <f t="shared" si="0"/>
        <v>#DIV/0!</v>
      </c>
      <c r="AE33" t="e">
        <f t="shared" si="0"/>
        <v>#DIV/0!</v>
      </c>
      <c r="AF33">
        <f t="shared" si="0"/>
        <v>43.696832579185518</v>
      </c>
      <c r="AG33" t="e">
        <f t="shared" si="0"/>
        <v>#DIV/0!</v>
      </c>
      <c r="AH33" t="e">
        <f t="shared" si="0"/>
        <v>#DIV/0!</v>
      </c>
      <c r="AI33" t="e">
        <f t="shared" si="0"/>
        <v>#DIV/0!</v>
      </c>
      <c r="AJ33">
        <f t="shared" si="0"/>
        <v>37.877551020408163</v>
      </c>
      <c r="AK33" t="e">
        <f t="shared" si="1"/>
        <v>#DIV/0!</v>
      </c>
      <c r="AL33" t="e">
        <f t="shared" si="1"/>
        <v>#DIV/0!</v>
      </c>
      <c r="AM33" t="e">
        <f t="shared" si="1"/>
        <v>#DIV/0!</v>
      </c>
      <c r="AN33" t="e">
        <f t="shared" si="1"/>
        <v>#DIV/0!</v>
      </c>
      <c r="AO33" t="e">
        <f t="shared" si="1"/>
        <v>#DIV/0!</v>
      </c>
      <c r="AP33" t="e">
        <f t="shared" si="1"/>
        <v>#DIV/0!</v>
      </c>
      <c r="AQ33" t="e">
        <f t="shared" si="1"/>
        <v>#DIV/0!</v>
      </c>
      <c r="AR33" t="e">
        <f t="shared" si="1"/>
        <v>#DIV/0!</v>
      </c>
      <c r="AS33" t="e">
        <f t="shared" si="1"/>
        <v>#DIV/0!</v>
      </c>
      <c r="AT33" t="e">
        <f t="shared" si="1"/>
        <v>#DIV/0!</v>
      </c>
      <c r="AU33" t="e">
        <f t="shared" si="1"/>
        <v>#DIV/0!</v>
      </c>
      <c r="AV33" t="e">
        <f t="shared" si="1"/>
        <v>#DIV/0!</v>
      </c>
      <c r="AW33" t="e">
        <f t="shared" si="1"/>
        <v>#DIV/0!</v>
      </c>
      <c r="AX33" t="e">
        <f t="shared" si="1"/>
        <v>#DIV/0!</v>
      </c>
      <c r="AY33" t="e">
        <f t="shared" si="1"/>
        <v>#DIV/0!</v>
      </c>
      <c r="AZ33">
        <f t="shared" si="1"/>
        <v>33.974789915966383</v>
      </c>
      <c r="BA33" t="e">
        <f t="shared" si="1"/>
        <v>#DIV/0!</v>
      </c>
      <c r="BB33" t="e">
        <f t="shared" si="1"/>
        <v>#DIV/0!</v>
      </c>
      <c r="BC33" t="e">
        <f t="shared" si="1"/>
        <v>#DIV/0!</v>
      </c>
      <c r="BD33" t="e">
        <f t="shared" si="1"/>
        <v>#DIV/0!</v>
      </c>
      <c r="BE33" t="e">
        <f t="shared" si="1"/>
        <v>#DIV/0!</v>
      </c>
      <c r="BF33">
        <f t="shared" si="1"/>
        <v>88.360544217687078</v>
      </c>
      <c r="BG33" t="e">
        <f t="shared" si="1"/>
        <v>#DIV/0!</v>
      </c>
      <c r="BH33" t="e">
        <f t="shared" si="1"/>
        <v>#DIV/0!</v>
      </c>
      <c r="BI33" t="e">
        <f t="shared" si="1"/>
        <v>#DIV/0!</v>
      </c>
      <c r="BJ33" t="e">
        <f t="shared" si="1"/>
        <v>#DIV/0!</v>
      </c>
      <c r="BK33" t="e">
        <f t="shared" si="1"/>
        <v>#DIV/0!</v>
      </c>
      <c r="BL33">
        <f t="shared" si="1"/>
        <v>163.51428571428571</v>
      </c>
      <c r="BM33" t="e">
        <f t="shared" si="1"/>
        <v>#DIV/0!</v>
      </c>
    </row>
    <row r="34" spans="2:65" x14ac:dyDescent="0.2">
      <c r="B34" s="2" t="s">
        <v>69</v>
      </c>
      <c r="C34" s="6">
        <v>90</v>
      </c>
      <c r="D34">
        <f t="shared" si="2"/>
        <v>136.23809523809524</v>
      </c>
      <c r="E34">
        <f t="shared" si="0"/>
        <v>136.23809523809524</v>
      </c>
      <c r="F34">
        <f t="shared" si="0"/>
        <v>136.23809523809524</v>
      </c>
      <c r="G34">
        <f t="shared" si="0"/>
        <v>136.23809523809524</v>
      </c>
      <c r="H34">
        <f t="shared" si="0"/>
        <v>41.253968253968253</v>
      </c>
      <c r="I34" t="e">
        <f t="shared" si="0"/>
        <v>#DIV/0!</v>
      </c>
      <c r="J34">
        <f t="shared" si="0"/>
        <v>89.353741496598644</v>
      </c>
      <c r="K34" t="e">
        <f t="shared" si="0"/>
        <v>#DIV/0!</v>
      </c>
      <c r="L34">
        <f t="shared" si="0"/>
        <v>67.493506493506487</v>
      </c>
      <c r="M34" t="e">
        <f t="shared" si="0"/>
        <v>#DIV/0!</v>
      </c>
      <c r="N34" t="e">
        <f t="shared" si="0"/>
        <v>#DIV/0!</v>
      </c>
      <c r="O34">
        <f t="shared" si="0"/>
        <v>13.481049562682216</v>
      </c>
      <c r="P34" t="e">
        <f t="shared" si="0"/>
        <v>#DIV/0!</v>
      </c>
      <c r="Q34" t="e">
        <f t="shared" si="0"/>
        <v>#DIV/0!</v>
      </c>
      <c r="R34" t="e">
        <f t="shared" si="0"/>
        <v>#DIV/0!</v>
      </c>
      <c r="S34">
        <f t="shared" si="0"/>
        <v>19.404761904761905</v>
      </c>
      <c r="T34" t="e">
        <f t="shared" si="0"/>
        <v>#DIV/0!</v>
      </c>
      <c r="U34" t="e">
        <f t="shared" si="0"/>
        <v>#DIV/0!</v>
      </c>
      <c r="V34">
        <f t="shared" si="0"/>
        <v>23.851540616246499</v>
      </c>
      <c r="W34" t="e">
        <f t="shared" si="0"/>
        <v>#DIV/0!</v>
      </c>
      <c r="X34" t="e">
        <f t="shared" si="0"/>
        <v>#DIV/0!</v>
      </c>
      <c r="Y34" t="e">
        <f t="shared" si="0"/>
        <v>#DIV/0!</v>
      </c>
      <c r="Z34" t="e">
        <f t="shared" si="0"/>
        <v>#DIV/0!</v>
      </c>
      <c r="AA34" t="e">
        <f t="shared" si="0"/>
        <v>#DIV/0!</v>
      </c>
      <c r="AB34">
        <f t="shared" si="0"/>
        <v>7.9081632653061229E-2</v>
      </c>
      <c r="AC34" t="e">
        <f t="shared" si="0"/>
        <v>#DIV/0!</v>
      </c>
      <c r="AD34" t="e">
        <f t="shared" si="0"/>
        <v>#DIV/0!</v>
      </c>
      <c r="AE34" t="e">
        <f t="shared" si="0"/>
        <v>#DIV/0!</v>
      </c>
      <c r="AF34">
        <f t="shared" si="0"/>
        <v>44.321266968325794</v>
      </c>
      <c r="AG34" t="e">
        <f t="shared" si="0"/>
        <v>#DIV/0!</v>
      </c>
      <c r="AH34" t="e">
        <f t="shared" si="0"/>
        <v>#DIV/0!</v>
      </c>
      <c r="AI34" t="e">
        <f t="shared" si="0"/>
        <v>#DIV/0!</v>
      </c>
      <c r="AJ34">
        <f t="shared" si="0"/>
        <v>38.408163265306122</v>
      </c>
      <c r="AK34" t="e">
        <f t="shared" si="1"/>
        <v>#DIV/0!</v>
      </c>
      <c r="AL34" t="e">
        <f t="shared" si="1"/>
        <v>#DIV/0!</v>
      </c>
      <c r="AM34" t="e">
        <f t="shared" si="1"/>
        <v>#DIV/0!</v>
      </c>
      <c r="AN34" t="e">
        <f t="shared" si="1"/>
        <v>#DIV/0!</v>
      </c>
      <c r="AO34" t="e">
        <f t="shared" si="1"/>
        <v>#DIV/0!</v>
      </c>
      <c r="AP34" t="e">
        <f t="shared" si="1"/>
        <v>#DIV/0!</v>
      </c>
      <c r="AQ34" t="e">
        <f t="shared" si="1"/>
        <v>#DIV/0!</v>
      </c>
      <c r="AR34" t="e">
        <f t="shared" si="1"/>
        <v>#DIV/0!</v>
      </c>
      <c r="AS34" t="e">
        <f t="shared" si="1"/>
        <v>#DIV/0!</v>
      </c>
      <c r="AT34" t="e">
        <f t="shared" si="1"/>
        <v>#DIV/0!</v>
      </c>
      <c r="AU34" t="e">
        <f t="shared" si="1"/>
        <v>#DIV/0!</v>
      </c>
      <c r="AV34" t="e">
        <f t="shared" si="1"/>
        <v>#DIV/0!</v>
      </c>
      <c r="AW34" t="e">
        <f t="shared" si="1"/>
        <v>#DIV/0!</v>
      </c>
      <c r="AX34" t="e">
        <f t="shared" si="1"/>
        <v>#DIV/0!</v>
      </c>
      <c r="AY34" t="e">
        <f t="shared" si="1"/>
        <v>#DIV/0!</v>
      </c>
      <c r="AZ34">
        <f t="shared" si="1"/>
        <v>34.495798319327733</v>
      </c>
      <c r="BA34" t="e">
        <f t="shared" si="1"/>
        <v>#DIV/0!</v>
      </c>
      <c r="BB34" t="e">
        <f t="shared" si="1"/>
        <v>#DIV/0!</v>
      </c>
      <c r="BC34" t="e">
        <f t="shared" si="1"/>
        <v>#DIV/0!</v>
      </c>
      <c r="BD34" t="e">
        <f t="shared" si="1"/>
        <v>#DIV/0!</v>
      </c>
      <c r="BE34" t="e">
        <f t="shared" si="1"/>
        <v>#DIV/0!</v>
      </c>
      <c r="BF34">
        <f t="shared" si="1"/>
        <v>89.353741496598644</v>
      </c>
      <c r="BG34" t="e">
        <f t="shared" si="1"/>
        <v>#DIV/0!</v>
      </c>
      <c r="BH34" t="e">
        <f t="shared" si="1"/>
        <v>#DIV/0!</v>
      </c>
      <c r="BI34" t="e">
        <f t="shared" si="1"/>
        <v>#DIV/0!</v>
      </c>
      <c r="BJ34" t="e">
        <f t="shared" si="1"/>
        <v>#DIV/0!</v>
      </c>
      <c r="BK34" t="e">
        <f t="shared" si="1"/>
        <v>#DIV/0!</v>
      </c>
      <c r="BL34">
        <f t="shared" si="1"/>
        <v>165.28571428571428</v>
      </c>
      <c r="BM34" t="e">
        <f t="shared" si="1"/>
        <v>#DIV/0!</v>
      </c>
    </row>
    <row r="35" spans="2:65" x14ac:dyDescent="0.2">
      <c r="B35" s="2" t="s">
        <v>66</v>
      </c>
      <c r="C35" s="6">
        <v>104</v>
      </c>
      <c r="D35">
        <f t="shared" si="2"/>
        <v>146.57142857142858</v>
      </c>
      <c r="E35">
        <f t="shared" si="0"/>
        <v>146.57142857142858</v>
      </c>
      <c r="F35">
        <f t="shared" si="0"/>
        <v>146.57142857142858</v>
      </c>
      <c r="G35">
        <f t="shared" si="0"/>
        <v>146.57142857142858</v>
      </c>
      <c r="H35">
        <f t="shared" si="0"/>
        <v>44.80952380952381</v>
      </c>
      <c r="I35" t="e">
        <f t="shared" si="0"/>
        <v>#DIV/0!</v>
      </c>
      <c r="J35">
        <f t="shared" si="0"/>
        <v>96.306122448979593</v>
      </c>
      <c r="K35" t="e">
        <f t="shared" si="0"/>
        <v>#DIV/0!</v>
      </c>
      <c r="L35">
        <f t="shared" si="0"/>
        <v>73.129870129870127</v>
      </c>
      <c r="M35" t="e">
        <f t="shared" si="0"/>
        <v>#DIV/0!</v>
      </c>
      <c r="N35" t="e">
        <f t="shared" si="0"/>
        <v>#DIV/0!</v>
      </c>
      <c r="O35">
        <f t="shared" si="0"/>
        <v>15.358600583090379</v>
      </c>
      <c r="P35" t="e">
        <f t="shared" si="0"/>
        <v>#DIV/0!</v>
      </c>
      <c r="Q35" t="e">
        <f t="shared" si="0"/>
        <v>#DIV/0!</v>
      </c>
      <c r="R35" t="e">
        <f t="shared" si="0"/>
        <v>#DIV/0!</v>
      </c>
      <c r="S35">
        <f t="shared" si="0"/>
        <v>21.571428571428573</v>
      </c>
      <c r="T35" t="e">
        <f t="shared" si="0"/>
        <v>#DIV/0!</v>
      </c>
      <c r="U35" t="e">
        <f t="shared" si="0"/>
        <v>#DIV/0!</v>
      </c>
      <c r="V35">
        <f t="shared" si="0"/>
        <v>26.714285714285715</v>
      </c>
      <c r="W35" t="e">
        <f t="shared" si="0"/>
        <v>#DIV/0!</v>
      </c>
      <c r="X35" t="e">
        <f t="shared" si="0"/>
        <v>#DIV/0!</v>
      </c>
      <c r="Y35" t="e">
        <f t="shared" si="0"/>
        <v>#DIV/0!</v>
      </c>
      <c r="Z35" t="e">
        <f t="shared" si="0"/>
        <v>#DIV/0!</v>
      </c>
      <c r="AA35" t="e">
        <f t="shared" si="0"/>
        <v>#DIV/0!</v>
      </c>
      <c r="AB35">
        <f t="shared" si="0"/>
        <v>1.4112244897959183</v>
      </c>
      <c r="AC35" t="e">
        <f t="shared" si="0"/>
        <v>#DIV/0!</v>
      </c>
      <c r="AD35" t="e">
        <f t="shared" si="0"/>
        <v>#DIV/0!</v>
      </c>
      <c r="AE35" t="e">
        <f t="shared" si="0"/>
        <v>#DIV/0!</v>
      </c>
      <c r="AF35">
        <f t="shared" si="0"/>
        <v>48.692307692307693</v>
      </c>
      <c r="AG35" t="e">
        <f t="shared" si="0"/>
        <v>#DIV/0!</v>
      </c>
      <c r="AH35" t="e">
        <f t="shared" si="0"/>
        <v>#DIV/0!</v>
      </c>
      <c r="AI35" t="e">
        <f t="shared" si="0"/>
        <v>#DIV/0!</v>
      </c>
      <c r="AJ35">
        <f t="shared" si="0"/>
        <v>42.122448979591837</v>
      </c>
      <c r="AK35" t="e">
        <f t="shared" si="1"/>
        <v>#DIV/0!</v>
      </c>
      <c r="AL35" t="e">
        <f t="shared" si="1"/>
        <v>#DIV/0!</v>
      </c>
      <c r="AM35" t="e">
        <f t="shared" si="1"/>
        <v>#DIV/0!</v>
      </c>
      <c r="AN35" t="e">
        <f t="shared" si="1"/>
        <v>#DIV/0!</v>
      </c>
      <c r="AO35" t="e">
        <f t="shared" si="1"/>
        <v>#DIV/0!</v>
      </c>
      <c r="AP35" t="e">
        <f t="shared" si="1"/>
        <v>#DIV/0!</v>
      </c>
      <c r="AQ35" t="e">
        <f t="shared" si="1"/>
        <v>#DIV/0!</v>
      </c>
      <c r="AR35" t="e">
        <f t="shared" si="1"/>
        <v>#DIV/0!</v>
      </c>
      <c r="AS35" t="e">
        <f t="shared" si="1"/>
        <v>#DIV/0!</v>
      </c>
      <c r="AT35" t="e">
        <f t="shared" si="1"/>
        <v>#DIV/0!</v>
      </c>
      <c r="AU35" t="e">
        <f t="shared" si="1"/>
        <v>#DIV/0!</v>
      </c>
      <c r="AV35" t="e">
        <f t="shared" si="1"/>
        <v>#DIV/0!</v>
      </c>
      <c r="AW35" t="e">
        <f t="shared" si="1"/>
        <v>#DIV/0!</v>
      </c>
      <c r="AX35" t="e">
        <f t="shared" si="1"/>
        <v>#DIV/0!</v>
      </c>
      <c r="AY35" t="e">
        <f t="shared" si="1"/>
        <v>#DIV/0!</v>
      </c>
      <c r="AZ35">
        <f t="shared" si="1"/>
        <v>38.142857142857146</v>
      </c>
      <c r="BA35" t="e">
        <f t="shared" si="1"/>
        <v>#DIV/0!</v>
      </c>
      <c r="BB35" t="e">
        <f t="shared" si="1"/>
        <v>#DIV/0!</v>
      </c>
      <c r="BC35" t="e">
        <f t="shared" si="1"/>
        <v>#DIV/0!</v>
      </c>
      <c r="BD35" t="e">
        <f t="shared" si="1"/>
        <v>#DIV/0!</v>
      </c>
      <c r="BE35" t="e">
        <f t="shared" si="1"/>
        <v>#DIV/0!</v>
      </c>
      <c r="BF35">
        <f t="shared" si="1"/>
        <v>96.306122448979593</v>
      </c>
      <c r="BG35" t="e">
        <f t="shared" si="1"/>
        <v>#DIV/0!</v>
      </c>
      <c r="BH35" t="e">
        <f t="shared" si="1"/>
        <v>#DIV/0!</v>
      </c>
      <c r="BI35" t="e">
        <f t="shared" si="1"/>
        <v>#DIV/0!</v>
      </c>
      <c r="BJ35" t="e">
        <f t="shared" si="1"/>
        <v>#DIV/0!</v>
      </c>
      <c r="BK35" t="e">
        <f t="shared" si="1"/>
        <v>#DIV/0!</v>
      </c>
      <c r="BL35">
        <f t="shared" si="1"/>
        <v>177.68571428571428</v>
      </c>
      <c r="BM35" t="e">
        <f t="shared" si="1"/>
        <v>#DIV/0!</v>
      </c>
    </row>
    <row r="36" spans="2:65" x14ac:dyDescent="0.2">
      <c r="B36" s="2" t="s">
        <v>70</v>
      </c>
      <c r="C36" s="6">
        <v>110</v>
      </c>
      <c r="D36">
        <f t="shared" si="2"/>
        <v>151</v>
      </c>
      <c r="E36">
        <f t="shared" si="0"/>
        <v>151</v>
      </c>
      <c r="F36">
        <f t="shared" si="0"/>
        <v>151</v>
      </c>
      <c r="G36">
        <f t="shared" si="0"/>
        <v>151</v>
      </c>
      <c r="H36">
        <f t="shared" si="0"/>
        <v>46.333333333333336</v>
      </c>
      <c r="I36" t="e">
        <f t="shared" si="0"/>
        <v>#DIV/0!</v>
      </c>
      <c r="J36">
        <f t="shared" si="0"/>
        <v>99.285714285714292</v>
      </c>
      <c r="K36" t="e">
        <f t="shared" si="0"/>
        <v>#DIV/0!</v>
      </c>
      <c r="L36">
        <f t="shared" si="0"/>
        <v>75.545454545454547</v>
      </c>
      <c r="M36" t="e">
        <f t="shared" si="0"/>
        <v>#DIV/0!</v>
      </c>
      <c r="N36" t="e">
        <f t="shared" si="0"/>
        <v>#DIV/0!</v>
      </c>
      <c r="O36">
        <f t="shared" si="0"/>
        <v>16.163265306122447</v>
      </c>
      <c r="P36" t="e">
        <f t="shared" si="0"/>
        <v>#DIV/0!</v>
      </c>
      <c r="Q36" t="e">
        <f t="shared" si="0"/>
        <v>#DIV/0!</v>
      </c>
      <c r="R36" t="e">
        <f t="shared" si="0"/>
        <v>#DIV/0!</v>
      </c>
      <c r="S36">
        <f t="shared" si="0"/>
        <v>22.5</v>
      </c>
      <c r="T36" t="e">
        <f t="shared" si="0"/>
        <v>#DIV/0!</v>
      </c>
      <c r="U36" t="e">
        <f t="shared" si="0"/>
        <v>#DIV/0!</v>
      </c>
      <c r="V36">
        <f t="shared" si="0"/>
        <v>27.941176470588236</v>
      </c>
      <c r="W36" t="e">
        <f t="shared" si="0"/>
        <v>#DIV/0!</v>
      </c>
      <c r="X36" t="e">
        <f t="shared" si="0"/>
        <v>#DIV/0!</v>
      </c>
      <c r="Y36" t="e">
        <f t="shared" si="0"/>
        <v>#DIV/0!</v>
      </c>
      <c r="Z36" t="e">
        <f t="shared" si="0"/>
        <v>#DIV/0!</v>
      </c>
      <c r="AA36" t="e">
        <f t="shared" si="0"/>
        <v>#DIV/0!</v>
      </c>
      <c r="AB36">
        <f t="shared" si="0"/>
        <v>1.9821428571428572</v>
      </c>
      <c r="AC36" t="e">
        <f t="shared" si="0"/>
        <v>#DIV/0!</v>
      </c>
      <c r="AD36" t="e">
        <f t="shared" si="0"/>
        <v>#DIV/0!</v>
      </c>
      <c r="AE36" t="e">
        <f t="shared" si="0"/>
        <v>#DIV/0!</v>
      </c>
      <c r="AF36">
        <f t="shared" si="0"/>
        <v>50.565610859728508</v>
      </c>
      <c r="AG36" t="e">
        <f t="shared" si="0"/>
        <v>#DIV/0!</v>
      </c>
      <c r="AH36" t="e">
        <f t="shared" si="0"/>
        <v>#DIV/0!</v>
      </c>
      <c r="AI36" t="e">
        <f t="shared" si="0"/>
        <v>#DIV/0!</v>
      </c>
      <c r="AJ36">
        <f t="shared" si="0"/>
        <v>43.714285714285715</v>
      </c>
      <c r="AK36" t="e">
        <f t="shared" si="1"/>
        <v>#DIV/0!</v>
      </c>
      <c r="AL36" t="e">
        <f t="shared" si="1"/>
        <v>#DIV/0!</v>
      </c>
      <c r="AM36" t="e">
        <f t="shared" si="1"/>
        <v>#DIV/0!</v>
      </c>
      <c r="AN36" t="e">
        <f t="shared" si="1"/>
        <v>#DIV/0!</v>
      </c>
      <c r="AO36" t="e">
        <f t="shared" si="1"/>
        <v>#DIV/0!</v>
      </c>
      <c r="AP36" t="e">
        <f t="shared" si="1"/>
        <v>#DIV/0!</v>
      </c>
      <c r="AQ36" t="e">
        <f t="shared" si="1"/>
        <v>#DIV/0!</v>
      </c>
      <c r="AR36" t="e">
        <f t="shared" si="1"/>
        <v>#DIV/0!</v>
      </c>
      <c r="AS36" t="e">
        <f t="shared" si="1"/>
        <v>#DIV/0!</v>
      </c>
      <c r="AT36" t="e">
        <f t="shared" si="1"/>
        <v>#DIV/0!</v>
      </c>
      <c r="AU36" t="e">
        <f t="shared" si="1"/>
        <v>#DIV/0!</v>
      </c>
      <c r="AV36" t="e">
        <f t="shared" si="1"/>
        <v>#DIV/0!</v>
      </c>
      <c r="AW36" t="e">
        <f t="shared" si="1"/>
        <v>#DIV/0!</v>
      </c>
      <c r="AX36" t="e">
        <f t="shared" si="1"/>
        <v>#DIV/0!</v>
      </c>
      <c r="AY36" t="e">
        <f t="shared" si="1"/>
        <v>#DIV/0!</v>
      </c>
      <c r="AZ36">
        <f t="shared" si="1"/>
        <v>39.705882352941174</v>
      </c>
      <c r="BA36" t="e">
        <f t="shared" si="1"/>
        <v>#DIV/0!</v>
      </c>
      <c r="BB36" t="e">
        <f t="shared" si="1"/>
        <v>#DIV/0!</v>
      </c>
      <c r="BC36" t="e">
        <f t="shared" si="1"/>
        <v>#DIV/0!</v>
      </c>
      <c r="BD36" t="e">
        <f t="shared" si="1"/>
        <v>#DIV/0!</v>
      </c>
      <c r="BE36" t="e">
        <f t="shared" si="1"/>
        <v>#DIV/0!</v>
      </c>
      <c r="BF36">
        <f t="shared" si="1"/>
        <v>99.285714285714292</v>
      </c>
      <c r="BG36" t="e">
        <f t="shared" si="1"/>
        <v>#DIV/0!</v>
      </c>
      <c r="BH36" t="e">
        <f t="shared" si="1"/>
        <v>#DIV/0!</v>
      </c>
      <c r="BI36" t="e">
        <f t="shared" si="1"/>
        <v>#DIV/0!</v>
      </c>
      <c r="BJ36" t="e">
        <f t="shared" si="1"/>
        <v>#DIV/0!</v>
      </c>
      <c r="BK36" t="e">
        <f t="shared" si="1"/>
        <v>#DIV/0!</v>
      </c>
      <c r="BL36">
        <f t="shared" si="1"/>
        <v>183</v>
      </c>
      <c r="BM36" t="e">
        <f t="shared" si="1"/>
        <v>#DIV/0!</v>
      </c>
    </row>
  </sheetData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#General</vt:lpstr>
      <vt:lpstr>Fox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cp:lastPrinted>2013-11-06T05:13:40Z</cp:lastPrinted>
  <dcterms:created xsi:type="dcterms:W3CDTF">2013-11-06T02:48:26Z</dcterms:created>
  <dcterms:modified xsi:type="dcterms:W3CDTF">2013-11-06T06:01:11Z</dcterms:modified>
</cp:coreProperties>
</file>